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style2.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trlProps/ctrlProp1.xml" ContentType="application/vnd.ms-excel.controlpropertie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360" yWindow="300" windowWidth="19320" windowHeight="11640" firstSheet="4" activeTab="7"/>
  </bookViews>
  <sheets>
    <sheet name="Header" sheetId="3" r:id="rId1"/>
    <sheet name="Instructions" sheetId="2" r:id="rId2"/>
    <sheet name="Static" sheetId="5" r:id="rId3"/>
    <sheet name="Project Inventory Dashboard" sheetId="1" r:id="rId4"/>
    <sheet name="Data Summary" sheetId="10" r:id="rId5"/>
    <sheet name="Mandatory Projects" sheetId="6" r:id="rId6"/>
    <sheet name="Discretionary Projects" sheetId="11" r:id="rId7"/>
    <sheet name="Prioritised List" sheetId="12" r:id="rId8"/>
  </sheets>
  <definedNames>
    <definedName name="actuals" localSheetId="4">OFFSET('Project Inventory Dashboard'!#REF!,0,0,1,MATCH('Project Inventory Dashboard'!#REF!,'Project Inventory Dashboard'!#REF!,0))</definedName>
    <definedName name="actuals" localSheetId="6">OFFSET('Project Inventory Dashboard'!#REF!,0,0,1,MATCH('Project Inventory Dashboard'!#REF!,'Project Inventory Dashboard'!#REF!,0))</definedName>
    <definedName name="actuals" localSheetId="7">OFFSET('Project Inventory Dashboard'!#REF!,0,0,1,MATCH('Project Inventory Dashboard'!#REF!,'Project Inventory Dashboard'!#REF!,0))</definedName>
    <definedName name="actuals">OFFSET('Project Inventory Dashboard'!#REF!,0,0,1,MATCH('Project Inventory Dashboard'!#REF!,'Project Inventory Dashboard'!#REF!,0))</definedName>
    <definedName name="axis" localSheetId="4">OFFSET('Project Inventory Dashboard'!#REF!,0,0,1,MATCH('Project Inventory Dashboard'!#REF!,'Project Inventory Dashboard'!#REF!,0))</definedName>
    <definedName name="axis" localSheetId="6">OFFSET('Project Inventory Dashboard'!#REF!,0,0,1,MATCH('Project Inventory Dashboard'!#REF!,'Project Inventory Dashboard'!#REF!,0))</definedName>
    <definedName name="axis" localSheetId="7">OFFSET('Project Inventory Dashboard'!#REF!,0,0,1,MATCH('Project Inventory Dashboard'!#REF!,'Project Inventory Dashboard'!#REF!,0))</definedName>
    <definedName name="axis">OFFSET('Project Inventory Dashboard'!#REF!,0,0,1,MATCH('Project Inventory Dashboard'!#REF!,'Project Inventory Dashboard'!#REF!,0))</definedName>
    <definedName name="axis2" localSheetId="4">OFFSET('Project Inventory Dashboard'!#REF!,0,MATCH('Project Inventory Dashboard'!#REF!,'Project Inventory Dashboard'!#REF!,0),1,12-MATCH('Project Inventory Dashboard'!#REF!,'Project Inventory Dashboard'!#REF!,0))</definedName>
    <definedName name="axis2" localSheetId="6">OFFSET('Project Inventory Dashboard'!#REF!,0,MATCH('Project Inventory Dashboard'!#REF!,'Project Inventory Dashboard'!#REF!,0),1,12-MATCH('Project Inventory Dashboard'!#REF!,'Project Inventory Dashboard'!#REF!,0))</definedName>
    <definedName name="axis2" localSheetId="7">OFFSET('Project Inventory Dashboard'!#REF!,0,MATCH('Project Inventory Dashboard'!#REF!,'Project Inventory Dashboard'!#REF!,0),1,12-MATCH('Project Inventory Dashboard'!#REF!,'Project Inventory Dashboard'!#REF!,0))</definedName>
    <definedName name="axis2">OFFSET('Project Inventory Dashboard'!#REF!,0,MATCH('Project Inventory Dashboard'!#REF!,'Project Inventory Dashboard'!#REF!,0),1,12-MATCH('Project Inventory Dashboard'!#REF!,'Project Inventory Dashboard'!#REF!,0))</definedName>
    <definedName name="business">Static!$C$6:$C$11</definedName>
    <definedName name="business1">Static!$C$6:$C$26</definedName>
    <definedName name="forecast" localSheetId="4">OFFSET('Project Inventory Dashboard'!#REF!,0,MATCH('Project Inventory Dashboard'!#REF!,'Project Inventory Dashboard'!#REF!,0),1,12-MATCH('Project Inventory Dashboard'!#REF!,'Project Inventory Dashboard'!#REF!,0))</definedName>
    <definedName name="forecast" localSheetId="6">OFFSET('Project Inventory Dashboard'!#REF!,0,MATCH('Project Inventory Dashboard'!#REF!,'Project Inventory Dashboard'!#REF!,0),1,12-MATCH('Project Inventory Dashboard'!#REF!,'Project Inventory Dashboard'!#REF!,0))</definedName>
    <definedName name="forecast" localSheetId="7">OFFSET('Project Inventory Dashboard'!#REF!,0,MATCH('Project Inventory Dashboard'!#REF!,'Project Inventory Dashboard'!#REF!,0),1,12-MATCH('Project Inventory Dashboard'!#REF!,'Project Inventory Dashboard'!#REF!,0))</definedName>
    <definedName name="forecast">OFFSET('Project Inventory Dashboard'!#REF!,0,MATCH('Project Inventory Dashboard'!#REF!,'Project Inventory Dashboard'!#REF!,0),1,12-MATCH('Project Inventory Dashboard'!#REF!,'Project Inventory Dashboard'!#REF!,0))</definedName>
  </definedNames>
  <calcPr calcId="125725"/>
</workbook>
</file>

<file path=xl/calcChain.xml><?xml version="1.0" encoding="utf-8"?>
<calcChain xmlns="http://schemas.openxmlformats.org/spreadsheetml/2006/main">
  <c r="C9" i="6"/>
  <c r="P15" s="1"/>
  <c r="C8"/>
  <c r="Q15" s="1"/>
  <c r="C7"/>
  <c r="S3" i="12"/>
  <c r="S2"/>
  <c r="C5" i="11"/>
  <c r="G34" i="10"/>
  <c r="G33"/>
  <c r="G32"/>
  <c r="G31"/>
  <c r="G30"/>
  <c r="G29"/>
  <c r="G28"/>
  <c r="C34"/>
  <c r="C33"/>
  <c r="C32"/>
  <c r="C31"/>
  <c r="C30"/>
  <c r="C29"/>
  <c r="C28"/>
  <c r="G23"/>
  <c r="G22"/>
  <c r="G21"/>
  <c r="G20"/>
  <c r="G19"/>
  <c r="G18"/>
  <c r="G17"/>
  <c r="C23"/>
  <c r="B19" i="1" s="1"/>
  <c r="C22" i="10"/>
  <c r="C21"/>
  <c r="C20"/>
  <c r="H19" i="1" s="1"/>
  <c r="C19" i="10"/>
  <c r="C18"/>
  <c r="C17"/>
  <c r="C12"/>
  <c r="C19" i="1" s="1"/>
  <c r="C11" i="10"/>
  <c r="C10"/>
  <c r="C9"/>
  <c r="C8"/>
  <c r="C7"/>
  <c r="C6"/>
  <c r="S13" i="12"/>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N9" i="11"/>
  <c r="M9"/>
  <c r="L9"/>
  <c r="K9"/>
  <c r="N8"/>
  <c r="M8"/>
  <c r="L8"/>
  <c r="K8"/>
  <c r="N7"/>
  <c r="M7"/>
  <c r="L7"/>
  <c r="K7"/>
  <c r="N6"/>
  <c r="M6"/>
  <c r="L6"/>
  <c r="K6"/>
  <c r="N5"/>
  <c r="M5"/>
  <c r="L5"/>
  <c r="K5"/>
  <c r="N4"/>
  <c r="N10" s="1"/>
  <c r="M4"/>
  <c r="M10" s="1"/>
  <c r="L4"/>
  <c r="K4"/>
  <c r="H9"/>
  <c r="H8"/>
  <c r="H7"/>
  <c r="H6"/>
  <c r="H5"/>
  <c r="H4"/>
  <c r="L10"/>
  <c r="K10"/>
  <c r="P16"/>
  <c r="Q16"/>
  <c r="P17"/>
  <c r="Q17"/>
  <c r="P18"/>
  <c r="Q18"/>
  <c r="P19"/>
  <c r="Q19"/>
  <c r="P20"/>
  <c r="Q20"/>
  <c r="P21"/>
  <c r="Q21"/>
  <c r="P22"/>
  <c r="Q22"/>
  <c r="P23"/>
  <c r="Q23"/>
  <c r="P24"/>
  <c r="Q24"/>
  <c r="P25"/>
  <c r="Q25"/>
  <c r="P26"/>
  <c r="Q26"/>
  <c r="P27"/>
  <c r="Q27"/>
  <c r="P28"/>
  <c r="Q28"/>
  <c r="P29"/>
  <c r="Q29"/>
  <c r="P30"/>
  <c r="Q30"/>
  <c r="P31"/>
  <c r="Q31"/>
  <c r="P32"/>
  <c r="Q32"/>
  <c r="P33"/>
  <c r="Q33"/>
  <c r="P34"/>
  <c r="Q34"/>
  <c r="P35"/>
  <c r="Q35"/>
  <c r="P36"/>
  <c r="Q36"/>
  <c r="P37"/>
  <c r="Q37"/>
  <c r="P38"/>
  <c r="Q38"/>
  <c r="P39"/>
  <c r="Q39"/>
  <c r="P40"/>
  <c r="Q40"/>
  <c r="P41"/>
  <c r="Q41"/>
  <c r="P42"/>
  <c r="Q42"/>
  <c r="P43"/>
  <c r="Q43"/>
  <c r="P44"/>
  <c r="Q44"/>
  <c r="P45"/>
  <c r="Q45"/>
  <c r="P46"/>
  <c r="Q46"/>
  <c r="P47"/>
  <c r="Q47"/>
  <c r="P48"/>
  <c r="Q48"/>
  <c r="P49"/>
  <c r="Q49"/>
  <c r="P50"/>
  <c r="Q50"/>
  <c r="P51"/>
  <c r="Q51"/>
  <c r="P52"/>
  <c r="Q52"/>
  <c r="P53"/>
  <c r="Q53"/>
  <c r="P54"/>
  <c r="Q54"/>
  <c r="P55"/>
  <c r="Q55"/>
  <c r="P56"/>
  <c r="Q56"/>
  <c r="P57"/>
  <c r="Q57"/>
  <c r="P58"/>
  <c r="Q58"/>
  <c r="P59"/>
  <c r="Q59"/>
  <c r="P60"/>
  <c r="Q60"/>
  <c r="P61"/>
  <c r="Q61"/>
  <c r="P62"/>
  <c r="Q62"/>
  <c r="P63"/>
  <c r="Q63"/>
  <c r="P64"/>
  <c r="Q64"/>
  <c r="P65"/>
  <c r="Q65"/>
  <c r="P66"/>
  <c r="Q66"/>
  <c r="P67"/>
  <c r="Q67"/>
  <c r="P68"/>
  <c r="Q68"/>
  <c r="P69"/>
  <c r="Q69"/>
  <c r="P70"/>
  <c r="Q70"/>
  <c r="P71"/>
  <c r="Q71"/>
  <c r="P72"/>
  <c r="Q72"/>
  <c r="P73"/>
  <c r="Q73"/>
  <c r="P74"/>
  <c r="Q74"/>
  <c r="P75"/>
  <c r="Q75"/>
  <c r="P76"/>
  <c r="Q76"/>
  <c r="P77"/>
  <c r="Q77"/>
  <c r="P78"/>
  <c r="Q78"/>
  <c r="P79"/>
  <c r="Q79"/>
  <c r="P80"/>
  <c r="Q80"/>
  <c r="P81"/>
  <c r="Q81"/>
  <c r="P82"/>
  <c r="Q82"/>
  <c r="P83"/>
  <c r="Q83"/>
  <c r="P84"/>
  <c r="Q84"/>
  <c r="P85"/>
  <c r="Q85"/>
  <c r="P86"/>
  <c r="Q86"/>
  <c r="P87"/>
  <c r="Q87"/>
  <c r="P88"/>
  <c r="Q88"/>
  <c r="P89"/>
  <c r="Q89"/>
  <c r="P90"/>
  <c r="Q90"/>
  <c r="P91"/>
  <c r="Q91"/>
  <c r="P92"/>
  <c r="Q92"/>
  <c r="P93"/>
  <c r="Q93"/>
  <c r="P94"/>
  <c r="Q94"/>
  <c r="P95"/>
  <c r="Q95"/>
  <c r="P96"/>
  <c r="Q96"/>
  <c r="P97"/>
  <c r="Q97"/>
  <c r="P98"/>
  <c r="Q98"/>
  <c r="P99"/>
  <c r="Q99"/>
  <c r="P100"/>
  <c r="Q100"/>
  <c r="P101"/>
  <c r="Q101"/>
  <c r="P102"/>
  <c r="Q102"/>
  <c r="P103"/>
  <c r="Q103"/>
  <c r="P104"/>
  <c r="Q104"/>
  <c r="P105"/>
  <c r="Q105"/>
  <c r="P106"/>
  <c r="Q106"/>
  <c r="Q16" i="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N9"/>
  <c r="N8"/>
  <c r="F32" i="10" s="1"/>
  <c r="N7" i="6"/>
  <c r="N6"/>
  <c r="N5"/>
  <c r="F29" i="10" s="1"/>
  <c r="N4" i="6"/>
  <c r="M9"/>
  <c r="M8"/>
  <c r="M7"/>
  <c r="F20" i="10" s="1"/>
  <c r="M6" i="6"/>
  <c r="F19" i="10" s="1"/>
  <c r="M5" i="6"/>
  <c r="M4"/>
  <c r="L9"/>
  <c r="B33" i="10" s="1"/>
  <c r="L8" i="6"/>
  <c r="B32" i="10" s="1"/>
  <c r="L7" i="6"/>
  <c r="L6"/>
  <c r="B30" i="10" s="1"/>
  <c r="L5" i="6"/>
  <c r="B29" i="10" s="1"/>
  <c r="L4" i="6"/>
  <c r="K9"/>
  <c r="B22" i="10" s="1"/>
  <c r="K8" i="6"/>
  <c r="B21" i="10" s="1"/>
  <c r="K7" i="6"/>
  <c r="B20" i="10" s="1"/>
  <c r="K6" i="6"/>
  <c r="B19" i="10" s="1"/>
  <c r="K5" i="6"/>
  <c r="B18" i="10" s="1"/>
  <c r="K4" i="6"/>
  <c r="H9"/>
  <c r="B11" i="10" s="1"/>
  <c r="H8" i="6"/>
  <c r="B10" i="10" s="1"/>
  <c r="H7" i="6"/>
  <c r="B9" i="10" s="1"/>
  <c r="F19" i="1" s="1"/>
  <c r="H6" i="6"/>
  <c r="B8" i="10" s="1"/>
  <c r="H5" i="6"/>
  <c r="B7" i="10" s="1"/>
  <c r="H4" i="6"/>
  <c r="C5"/>
  <c r="C9" i="11"/>
  <c r="P14" s="1"/>
  <c r="C8"/>
  <c r="Q15" s="1"/>
  <c r="C7"/>
  <c r="P13" s="1"/>
  <c r="C4"/>
  <c r="P13" i="6"/>
  <c r="F33" i="10"/>
  <c r="H33" s="1"/>
  <c r="F30"/>
  <c r="H30" s="1"/>
  <c r="F22"/>
  <c r="F21"/>
  <c r="F18"/>
  <c r="H18" s="1"/>
  <c r="F31"/>
  <c r="F28"/>
  <c r="H28" s="1"/>
  <c r="B31"/>
  <c r="S4" i="12" l="1"/>
  <c r="H18" i="1"/>
  <c r="H20" s="1"/>
  <c r="I18"/>
  <c r="E19"/>
  <c r="D31" i="10"/>
  <c r="M10" i="6"/>
  <c r="F23" i="10" s="1"/>
  <c r="H23" s="1"/>
  <c r="C6" i="11"/>
  <c r="D8" i="10"/>
  <c r="D11"/>
  <c r="D20"/>
  <c r="D22"/>
  <c r="D33"/>
  <c r="Q14" i="11"/>
  <c r="D10" i="10"/>
  <c r="D19"/>
  <c r="D18"/>
  <c r="H19"/>
  <c r="D29"/>
  <c r="H29"/>
  <c r="Q13" i="6"/>
  <c r="Q14"/>
  <c r="P15" i="11"/>
  <c r="H10"/>
  <c r="H31" i="10"/>
  <c r="D7"/>
  <c r="H22"/>
  <c r="H10" i="6"/>
  <c r="D30" i="10"/>
  <c r="H20"/>
  <c r="N10" i="6"/>
  <c r="F34" i="10" s="1"/>
  <c r="H34" s="1"/>
  <c r="P14" i="6"/>
  <c r="Q13" i="11"/>
  <c r="H32" i="10"/>
  <c r="L10" i="6"/>
  <c r="B34" i="10" s="1"/>
  <c r="D34" s="1"/>
  <c r="F17"/>
  <c r="H17" s="1"/>
  <c r="H21"/>
  <c r="K10" i="6"/>
  <c r="B28" i="10"/>
  <c r="D28" s="1"/>
  <c r="D32"/>
  <c r="D21"/>
  <c r="B17"/>
  <c r="D9"/>
  <c r="I19" i="1" s="1"/>
  <c r="I20" s="1"/>
  <c r="B6" i="10"/>
  <c r="B12"/>
  <c r="D12" l="1"/>
  <c r="C18" i="1"/>
  <c r="C20" s="1"/>
  <c r="D6" i="10"/>
  <c r="F18" i="1"/>
  <c r="F20" s="1"/>
  <c r="D17" i="10"/>
  <c r="E18" i="1"/>
  <c r="E20" s="1"/>
  <c r="B23" i="10"/>
  <c r="C4" i="6"/>
  <c r="C6" s="1"/>
  <c r="D23" i="10" l="1"/>
  <c r="B18" i="1"/>
  <c r="B20" s="1"/>
</calcChain>
</file>

<file path=xl/sharedStrings.xml><?xml version="1.0" encoding="utf-8"?>
<sst xmlns="http://schemas.openxmlformats.org/spreadsheetml/2006/main" count="444" uniqueCount="152">
  <si>
    <t>Total</t>
  </si>
  <si>
    <t>INSTRUCTIONS</t>
  </si>
  <si>
    <t>Objective</t>
  </si>
  <si>
    <t>Action</t>
  </si>
  <si>
    <t>What to complete</t>
  </si>
  <si>
    <t>Name</t>
  </si>
  <si>
    <t>Description</t>
  </si>
  <si>
    <t>Published</t>
  </si>
  <si>
    <t>Owner</t>
  </si>
  <si>
    <t>Please read instructions</t>
  </si>
  <si>
    <t>Project Name</t>
  </si>
  <si>
    <t>Please provide information on the xxx page</t>
  </si>
  <si>
    <t>Project Description</t>
  </si>
  <si>
    <t>ID</t>
  </si>
  <si>
    <t>Business / Function</t>
  </si>
  <si>
    <t>Location</t>
  </si>
  <si>
    <t>Investment Type</t>
  </si>
  <si>
    <t>Comments</t>
  </si>
  <si>
    <t>Project Inventory Dashboard</t>
  </si>
  <si>
    <t>Project Inventory Analytics</t>
  </si>
  <si>
    <t>Budget current year</t>
  </si>
  <si>
    <t>Benefits current year</t>
  </si>
  <si>
    <t>Budget total project</t>
  </si>
  <si>
    <t>Benefits total project</t>
  </si>
  <si>
    <t>In Flight</t>
  </si>
  <si>
    <t>Risk Factor Budget</t>
  </si>
  <si>
    <t>Risk Factor Benefits</t>
  </si>
  <si>
    <t>Totals</t>
  </si>
  <si>
    <t>Total Projects</t>
  </si>
  <si>
    <t>Porttfolio Name</t>
  </si>
  <si>
    <t>Date Prepared:</t>
  </si>
  <si>
    <t>Plan Year:</t>
  </si>
  <si>
    <t>In-flight</t>
  </si>
  <si>
    <t>New</t>
  </si>
  <si>
    <t>Disc</t>
  </si>
  <si>
    <t>Mandatory</t>
  </si>
  <si>
    <t>000</t>
  </si>
  <si>
    <t>No Projects</t>
  </si>
  <si>
    <t>Np Projects</t>
  </si>
  <si>
    <t>Number of Projects</t>
  </si>
  <si>
    <t>Mandotry</t>
  </si>
  <si>
    <t>Discretionery</t>
  </si>
  <si>
    <t>Project Budget Demand</t>
  </si>
  <si>
    <t>Current Year</t>
  </si>
  <si>
    <t>Total Entire Project</t>
  </si>
  <si>
    <t>Project Benefits</t>
  </si>
  <si>
    <t>In-flight - Low Risk</t>
  </si>
  <si>
    <t>In-flight - Medium Risk</t>
  </si>
  <si>
    <t>In-flight - High Risk</t>
  </si>
  <si>
    <t>New - Low Risk</t>
  </si>
  <si>
    <t>New - Medium Risk</t>
  </si>
  <si>
    <t>New - High Risk</t>
  </si>
  <si>
    <t>Budget Previous Yr</t>
  </si>
  <si>
    <t>Total Demand</t>
  </si>
  <si>
    <t>Budget Allocation</t>
  </si>
  <si>
    <t>Variance</t>
  </si>
  <si>
    <t>Low Risk Value</t>
  </si>
  <si>
    <t>Medium Risk Value</t>
  </si>
  <si>
    <t>High Risk Value</t>
  </si>
  <si>
    <t>Risk Factors</t>
  </si>
  <si>
    <t>Low =</t>
  </si>
  <si>
    <t>Medium =</t>
  </si>
  <si>
    <t xml:space="preserve">High = </t>
  </si>
  <si>
    <t>Business 1</t>
  </si>
  <si>
    <t>Business 2</t>
  </si>
  <si>
    <t>Business 3</t>
  </si>
  <si>
    <t>Business 4</t>
  </si>
  <si>
    <t>N/A</t>
  </si>
  <si>
    <t>Business 5</t>
  </si>
  <si>
    <t>Budget</t>
  </si>
  <si>
    <t>Budget Risk Applied</t>
  </si>
  <si>
    <t>Benefit Risk Applied</t>
  </si>
  <si>
    <t>Project 1</t>
  </si>
  <si>
    <t>Description 1</t>
  </si>
  <si>
    <t>Mand</t>
  </si>
  <si>
    <t>Yes</t>
  </si>
  <si>
    <t>Low</t>
  </si>
  <si>
    <t>Project 2</t>
  </si>
  <si>
    <t>Description 2</t>
  </si>
  <si>
    <t>No</t>
  </si>
  <si>
    <t>Medium</t>
  </si>
  <si>
    <t>Project 3</t>
  </si>
  <si>
    <t>Description 3</t>
  </si>
  <si>
    <t>High</t>
  </si>
  <si>
    <t>Discretionary Project Input</t>
  </si>
  <si>
    <t>Priority</t>
  </si>
  <si>
    <t>PMD1</t>
  </si>
  <si>
    <t>PMD2</t>
  </si>
  <si>
    <t>PMD3</t>
  </si>
  <si>
    <t>PMM1</t>
  </si>
  <si>
    <t>PMM2</t>
  </si>
  <si>
    <t>PMM3</t>
  </si>
  <si>
    <t>Cumulative Budget</t>
  </si>
  <si>
    <t>Demand</t>
  </si>
  <si>
    <t>Var</t>
  </si>
  <si>
    <t>PRIORITY LIST</t>
  </si>
  <si>
    <t>Designed to allow a programme, project, function, business, etc to capture details about the project inventory and allow analysis</t>
  </si>
  <si>
    <t>When the project inventory is being planned.  Typically this will be in quarter 3 or 4 of the year so as to plan for the next year</t>
  </si>
  <si>
    <t>Project Book of Work Template</t>
  </si>
  <si>
    <t>Project Book of Work</t>
  </si>
  <si>
    <t>Dashboards</t>
  </si>
  <si>
    <t>The dashboards are autogenerated from data inputs.
You can then copy and paste the charts and tables into reports, etc.</t>
  </si>
  <si>
    <t>Static</t>
  </si>
  <si>
    <t>Enter the budget that has been allocated and this will then pre-populate at the top of the different input sheets and allow calculations.</t>
  </si>
  <si>
    <t>Use this to create the available inputs for the Business / Function column on Mandatory and Discretionary Project tabs.</t>
  </si>
  <si>
    <t>Allows you to enter the risk factor you wish to have applied based on Low, Medium or High.
100 = no risk factor beingt applied
&lt;100 = will result in a lower budget value than actual estimated budget
&gt;100 = will result in an increased budget value than actual estimated budget</t>
  </si>
  <si>
    <t>Data Summary</t>
  </si>
  <si>
    <t>Tables</t>
  </si>
  <si>
    <t>This is an autogenerated tab based on inputs.
It provides a summary of all of the inputs split by a number of factors.</t>
  </si>
  <si>
    <t>Discretionary</t>
  </si>
  <si>
    <t>Mandatory Projects</t>
  </si>
  <si>
    <t>This is the Mandatory Budget value that has been entered on the Static tab.</t>
  </si>
  <si>
    <t>This is calculated from all of the Mandatory projects entered onto the tab.</t>
  </si>
  <si>
    <t>Calculated difference between Total Demand and Budget Allocation.</t>
  </si>
  <si>
    <t>This is the Low Risk Value taken from Static tab.</t>
  </si>
  <si>
    <t>This is the Medium Risk Value taken from Static tab.</t>
  </si>
  <si>
    <t>This is the High Risk Value taken from Static tab.</t>
  </si>
  <si>
    <t>This gives the project count for Low, Medium and High Risk split by those that are In-flight or are new.</t>
  </si>
  <si>
    <t>Budget Current Year</t>
  </si>
  <si>
    <t>This gives the current years budget for Low, Medium and High Risk split by those that are In-flight or are new.</t>
  </si>
  <si>
    <t>Benefits Current Year</t>
  </si>
  <si>
    <t>This gives the current benefits budget for Low, Medium and High Risk split by those that are In-flight or are new.</t>
  </si>
  <si>
    <t>Budget Total Project</t>
  </si>
  <si>
    <t>This gives the project total budget for Low, Medium and High Risk split by those that are In-flight or are new.</t>
  </si>
  <si>
    <t>Benefits Total Project</t>
  </si>
  <si>
    <t>This gives the project total benefits for Low, Medium and High Risk split by those that are In-flight or are new.</t>
  </si>
  <si>
    <t>Inflight</t>
  </si>
  <si>
    <t>Budget Previous Year</t>
  </si>
  <si>
    <t>Benefits Risk Applied</t>
  </si>
  <si>
    <t>Used to enter any free format comments to support entry.</t>
  </si>
  <si>
    <t>User defined ID.  Useful if you are capturing a number of projects and you wish to allocate unique reference.</t>
  </si>
  <si>
    <t>Clear and concise project name that will be recognised within organisation.</t>
  </si>
  <si>
    <t>Short and concise description of what the project is and what it will provide.  Try to avoid technical descriptions and acronyms.</t>
  </si>
  <si>
    <t>Allows each project to be given a priority and this is used to sort into a prioritised list of projects with 1 being highest importance.  This is useful for where demand exceeds budget to see the cut off point.</t>
  </si>
  <si>
    <t>Select the Business / Function from the drop down.  Note: this is populated from the Static tab.  You can change this to be relevant to your organisation.</t>
  </si>
  <si>
    <t>Can be used to provide location details if projects i.e. Region, Country, City, etc.</t>
  </si>
  <si>
    <t>While there is a choice of Mand or Disc, you should always choose Mand and use the Discretionary tab for discretionary projects.</t>
  </si>
  <si>
    <t>Used to indicate if the project is alreay active (In-flight) or new.</t>
  </si>
  <si>
    <t>Select Low, Medium or High to indicate the risk factor associated with the project.  For example implementing an upgrade to established system may be low risk where as implementing new technology may be high risk.</t>
  </si>
  <si>
    <t>Enter the estimated budget value for the project.  If preparing for next year, enter value for next year.</t>
  </si>
  <si>
    <t>Enter the estimated benefits value for the project.  If preparing for next year, enter value for next year.</t>
  </si>
  <si>
    <t>Enter the total estimated budget if project will run for more than 1 year.</t>
  </si>
  <si>
    <t>Enter the total estimated benefits if project will run for more than 1 year.</t>
  </si>
  <si>
    <t>For in-flight projects, enter budget from previous year.</t>
  </si>
  <si>
    <t>This is a calculated field of Current Budget with Risk Factor Budget applied.</t>
  </si>
  <si>
    <t>This is a calculated field of Current Benefits with Risk Factor Benefits applied.</t>
  </si>
  <si>
    <t>Discretionary Projects</t>
  </si>
  <si>
    <t>While there is a choice of Mand or Disc, you should always choose Disc and use the Mandatory tab for mandatory projects.</t>
  </si>
  <si>
    <t>Prioritised List</t>
  </si>
  <si>
    <t>Priority List - Start</t>
  </si>
  <si>
    <t>After you have entered all of the required data onto the Mandatory and Discretionary tabs, make sure Macros are enabled and click the "Start" button.  This will result in all of the projects to be placed in a prioritised list with Mandatory given priority over Discretionary.</t>
  </si>
  <si>
    <t>Each owner captures the appropriate project infortmation in the Static, Mandatory and Discretionary tabs.  Note: only enter into yellow fields not any that are calaculated.</t>
  </si>
</sst>
</file>

<file path=xl/styles.xml><?xml version="1.0" encoding="utf-8"?>
<styleSheet xmlns="http://schemas.openxmlformats.org/spreadsheetml/2006/main">
  <fonts count="16">
    <font>
      <sz val="10"/>
      <name val="Arial"/>
    </font>
    <font>
      <b/>
      <sz val="10"/>
      <name val="Arial"/>
      <family val="2"/>
    </font>
    <font>
      <sz val="8"/>
      <name val="Arial"/>
      <family val="2"/>
    </font>
    <font>
      <sz val="10"/>
      <name val="Arial"/>
      <family val="2"/>
    </font>
    <font>
      <b/>
      <sz val="11"/>
      <color indexed="8"/>
      <name val="Calibri"/>
      <family val="2"/>
    </font>
    <font>
      <b/>
      <sz val="16"/>
      <color indexed="8"/>
      <name val="Arial"/>
      <family val="2"/>
    </font>
    <font>
      <b/>
      <sz val="11"/>
      <color indexed="8"/>
      <name val="Arial"/>
      <family val="2"/>
    </font>
    <font>
      <sz val="10"/>
      <color indexed="8"/>
      <name val="Arial"/>
      <family val="2"/>
    </font>
    <font>
      <b/>
      <sz val="18"/>
      <color indexed="8"/>
      <name val="Arial"/>
      <family val="2"/>
    </font>
    <font>
      <sz val="11"/>
      <color indexed="8"/>
      <name val="Arial"/>
      <family val="2"/>
    </font>
    <font>
      <sz val="8"/>
      <name val="Arial"/>
      <family val="2"/>
    </font>
    <font>
      <sz val="18"/>
      <name val="Arial"/>
      <family val="2"/>
    </font>
    <font>
      <b/>
      <sz val="12"/>
      <name val="Arial"/>
      <family val="2"/>
    </font>
    <font>
      <b/>
      <sz val="16"/>
      <name val="Arial"/>
      <family val="2"/>
    </font>
    <font>
      <b/>
      <sz val="18"/>
      <color theme="0" tint="-0.499984740745262"/>
      <name val="Arial"/>
      <family val="2"/>
    </font>
    <font>
      <b/>
      <sz val="11"/>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0" xfId="0" applyFont="1"/>
    <xf numFmtId="0" fontId="3" fillId="0" borderId="0" xfId="0" applyFont="1"/>
    <xf numFmtId="0" fontId="4" fillId="2" borderId="1" xfId="0" applyFont="1" applyFill="1" applyBorder="1" applyAlignment="1">
      <alignment vertical="center" wrapText="1"/>
    </xf>
    <xf numFmtId="0" fontId="6" fillId="2" borderId="1" xfId="0" applyFont="1" applyFill="1" applyBorder="1" applyAlignment="1">
      <alignment vertical="center"/>
    </xf>
    <xf numFmtId="0" fontId="7" fillId="0" borderId="1" xfId="0" applyFont="1" applyBorder="1" applyAlignment="1">
      <alignment vertical="center"/>
    </xf>
    <xf numFmtId="0" fontId="3" fillId="0" borderId="1" xfId="0" applyFont="1" applyBorder="1" applyAlignment="1">
      <alignment vertical="center" wrapText="1"/>
    </xf>
    <xf numFmtId="0" fontId="9" fillId="0" borderId="1" xfId="0" applyFont="1" applyBorder="1" applyAlignment="1">
      <alignment vertical="center"/>
    </xf>
    <xf numFmtId="0" fontId="9" fillId="0" borderId="0" xfId="0" applyFont="1"/>
    <xf numFmtId="0" fontId="11" fillId="0" borderId="0" xfId="0" applyFont="1"/>
    <xf numFmtId="0" fontId="1" fillId="0" borderId="0" xfId="0" applyFont="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1" fontId="0" fillId="0" borderId="1" xfId="0" applyNumberFormat="1" applyBorder="1" applyAlignment="1">
      <alignment horizontal="center"/>
    </xf>
    <xf numFmtId="0" fontId="1" fillId="0" borderId="1" xfId="0" applyFont="1" applyBorder="1" applyAlignment="1">
      <alignment horizontal="center"/>
    </xf>
    <xf numFmtId="0" fontId="0" fillId="4" borderId="1" xfId="0" applyFill="1" applyBorder="1"/>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3" fillId="4" borderId="1" xfId="0" applyFont="1" applyFill="1" applyBorder="1" applyAlignment="1">
      <alignment horizontal="center" vertical="center" wrapText="1"/>
    </xf>
    <xf numFmtId="0" fontId="3" fillId="0" borderId="0" xfId="0" applyFont="1" applyAlignment="1">
      <alignment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vertical="center"/>
    </xf>
    <xf numFmtId="0" fontId="0" fillId="4" borderId="1" xfId="0" quotePrefix="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xf>
    <xf numFmtId="0" fontId="3" fillId="4" borderId="1" xfId="0" applyFont="1" applyFill="1" applyBorder="1"/>
    <xf numFmtId="0" fontId="0" fillId="4" borderId="1" xfId="0" applyFill="1" applyBorder="1" applyAlignment="1">
      <alignment horizontal="center"/>
    </xf>
    <xf numFmtId="0" fontId="12" fillId="0" borderId="0" xfId="0" applyFont="1"/>
    <xf numFmtId="0" fontId="12" fillId="5" borderId="0" xfId="0" applyFont="1" applyFill="1" applyBorder="1"/>
    <xf numFmtId="1" fontId="0" fillId="0" borderId="0" xfId="0" applyNumberFormat="1" applyBorder="1" applyAlignment="1">
      <alignment horizontal="center"/>
    </xf>
    <xf numFmtId="0" fontId="0" fillId="0" borderId="0" xfId="0" applyBorder="1" applyAlignment="1">
      <alignment horizontal="center"/>
    </xf>
    <xf numFmtId="0" fontId="3" fillId="0" borderId="1" xfId="0" applyFont="1" applyBorder="1"/>
    <xf numFmtId="0" fontId="3" fillId="5" borderId="1" xfId="0" applyFont="1" applyFill="1" applyBorder="1"/>
    <xf numFmtId="0" fontId="13" fillId="0" borderId="0" xfId="0" applyFont="1"/>
    <xf numFmtId="0" fontId="3" fillId="4" borderId="1" xfId="0" applyFont="1" applyFill="1" applyBorder="1" applyAlignment="1">
      <alignment horizontal="left" vertical="center" wrapText="1"/>
    </xf>
    <xf numFmtId="0" fontId="3" fillId="0" borderId="0" xfId="0" applyFont="1" applyAlignment="1">
      <alignment horizontal="center" vertical="center"/>
    </xf>
    <xf numFmtId="1" fontId="0" fillId="0" borderId="0" xfId="0" applyNumberFormat="1" applyAlignment="1">
      <alignment horizontal="center"/>
    </xf>
    <xf numFmtId="0" fontId="0" fillId="5" borderId="1" xfId="0" applyFill="1" applyBorder="1" applyAlignment="1">
      <alignment horizontal="center"/>
    </xf>
    <xf numFmtId="0" fontId="0" fillId="0" borderId="0" xfId="0" applyAlignment="1">
      <alignment horizontal="center"/>
    </xf>
    <xf numFmtId="0" fontId="13" fillId="5" borderId="0" xfId="0" applyFont="1" applyFill="1"/>
    <xf numFmtId="0" fontId="0" fillId="5" borderId="0" xfId="0" applyFill="1"/>
    <xf numFmtId="1" fontId="0" fillId="5" borderId="1" xfId="0" applyNumberFormat="1" applyFill="1" applyBorder="1" applyAlignment="1">
      <alignment horizontal="center"/>
    </xf>
    <xf numFmtId="1" fontId="0" fillId="5" borderId="0" xfId="0" applyNumberFormat="1" applyFill="1" applyBorder="1" applyAlignment="1">
      <alignment horizontal="center"/>
    </xf>
    <xf numFmtId="0" fontId="0" fillId="5" borderId="0" xfId="0" applyFill="1" applyBorder="1" applyAlignment="1">
      <alignment horizontal="center"/>
    </xf>
    <xf numFmtId="0" fontId="1" fillId="5" borderId="1" xfId="0" applyFont="1" applyFill="1" applyBorder="1" applyAlignment="1">
      <alignment horizontal="center"/>
    </xf>
    <xf numFmtId="0" fontId="1" fillId="5" borderId="0" xfId="0" applyFont="1" applyFill="1" applyAlignment="1">
      <alignment horizontal="center"/>
    </xf>
    <xf numFmtId="0" fontId="0" fillId="5" borderId="0" xfId="0" applyFill="1" applyAlignment="1">
      <alignment horizontal="center" vertical="center"/>
    </xf>
    <xf numFmtId="0" fontId="0" fillId="5" borderId="0" xfId="0" applyFill="1" applyAlignment="1">
      <alignment vertical="center"/>
    </xf>
    <xf numFmtId="1" fontId="0" fillId="5" borderId="0" xfId="0" applyNumberFormat="1" applyFill="1" applyAlignment="1">
      <alignment horizontal="center" vertical="center"/>
    </xf>
    <xf numFmtId="0" fontId="0" fillId="5" borderId="0" xfId="0" applyFill="1" applyAlignment="1">
      <alignment horizontal="left" vertical="center"/>
    </xf>
    <xf numFmtId="0" fontId="3" fillId="5" borderId="0" xfId="0" applyFont="1" applyFill="1" applyAlignment="1">
      <alignment horizontal="righ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4" fillId="0" borderId="0" xfId="0" applyFont="1" applyAlignment="1">
      <alignment horizontal="left"/>
    </xf>
    <xf numFmtId="0" fontId="1" fillId="4" borderId="1" xfId="0" applyFont="1" applyFill="1" applyBorder="1" applyAlignment="1">
      <alignment horizontal="center"/>
    </xf>
    <xf numFmtId="0" fontId="3" fillId="6" borderId="1" xfId="0" applyFont="1" applyFill="1" applyBorder="1" applyAlignment="1">
      <alignment horizontal="center"/>
    </xf>
    <xf numFmtId="0" fontId="0" fillId="6" borderId="1" xfId="0" applyFill="1" applyBorder="1" applyAlignment="1">
      <alignment horizontal="center"/>
    </xf>
    <xf numFmtId="0" fontId="0" fillId="5" borderId="9" xfId="0" applyFill="1" applyBorder="1" applyAlignment="1">
      <alignment horizontal="center"/>
    </xf>
    <xf numFmtId="0" fontId="0" fillId="4" borderId="1" xfId="0" applyFill="1" applyBorder="1" applyAlignment="1"/>
    <xf numFmtId="0" fontId="0" fillId="4" borderId="2" xfId="0" applyFill="1" applyBorder="1" applyAlignment="1">
      <alignment horizontal="left"/>
    </xf>
    <xf numFmtId="0" fontId="0" fillId="4" borderId="4" xfId="0" applyFill="1" applyBorder="1" applyAlignment="1">
      <alignment horizontal="left"/>
    </xf>
    <xf numFmtId="0" fontId="0" fillId="0" borderId="9" xfId="0" applyBorder="1" applyAlignment="1">
      <alignment horizontal="center"/>
    </xf>
    <xf numFmtId="0" fontId="3" fillId="4" borderId="1" xfId="0" applyFont="1" applyFill="1" applyBorder="1" applyAlignment="1"/>
    <xf numFmtId="0" fontId="3" fillId="4" borderId="2" xfId="0" applyFont="1" applyFill="1" applyBorder="1" applyAlignment="1">
      <alignment horizontal="left"/>
    </xf>
    <xf numFmtId="0" fontId="15" fillId="7" borderId="1" xfId="0" applyFont="1" applyFill="1" applyBorder="1" applyAlignment="1">
      <alignment horizontal="center" vertical="center" wrapText="1"/>
    </xf>
    <xf numFmtId="0" fontId="7" fillId="5" borderId="1" xfId="0" applyFont="1" applyFill="1" applyBorder="1" applyAlignment="1">
      <alignment vertical="center"/>
    </xf>
    <xf numFmtId="0" fontId="7" fillId="5" borderId="1" xfId="0" applyFont="1" applyFill="1" applyBorder="1" applyAlignment="1">
      <alignment vertical="center" wrapText="1"/>
    </xf>
    <xf numFmtId="0" fontId="3" fillId="8" borderId="0" xfId="0" applyFont="1" applyFill="1" applyBorder="1" applyAlignment="1">
      <alignment horizontal="center" vertical="center"/>
    </xf>
    <xf numFmtId="0" fontId="3" fillId="8" borderId="0" xfId="0" applyFont="1" applyFill="1" applyBorder="1" applyAlignment="1">
      <alignment vertical="center"/>
    </xf>
    <xf numFmtId="1" fontId="3" fillId="8" borderId="0" xfId="0" applyNumberFormat="1" applyFont="1" applyFill="1" applyBorder="1" applyAlignment="1">
      <alignment horizontal="center" vertical="center"/>
    </xf>
    <xf numFmtId="1" fontId="0" fillId="5" borderId="0" xfId="0" applyNumberFormat="1" applyFill="1" applyBorder="1" applyAlignment="1">
      <alignment horizontal="center" vertical="center"/>
    </xf>
    <xf numFmtId="0" fontId="3" fillId="4" borderId="0" xfId="0" applyFont="1" applyFill="1" applyBorder="1" applyAlignment="1">
      <alignment horizontal="center"/>
    </xf>
    <xf numFmtId="0" fontId="3" fillId="4" borderId="11" xfId="0" applyFont="1" applyFill="1" applyBorder="1" applyAlignment="1">
      <alignment horizontal="center"/>
    </xf>
    <xf numFmtId="0" fontId="0" fillId="6" borderId="12" xfId="0" applyFill="1" applyBorder="1" applyAlignment="1">
      <alignment horizontal="center" vertical="center" wrapText="1"/>
    </xf>
    <xf numFmtId="0" fontId="0" fillId="6" borderId="12" xfId="0"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2" xfId="0" applyFont="1" applyFill="1" applyBorder="1" applyAlignment="1">
      <alignment horizontal="center" vertical="center" wrapText="1"/>
    </xf>
    <xf numFmtId="0" fontId="0" fillId="6" borderId="1" xfId="0" applyFill="1" applyBorder="1"/>
    <xf numFmtId="0" fontId="3" fillId="6" borderId="1" xfId="0" applyFont="1" applyFill="1" applyBorder="1" applyAlignment="1"/>
    <xf numFmtId="0" fontId="0" fillId="6" borderId="1" xfId="0" applyFill="1" applyBorder="1" applyAlignment="1"/>
    <xf numFmtId="0" fontId="3" fillId="6" borderId="1" xfId="0" applyFont="1" applyFill="1" applyBorder="1" applyAlignment="1">
      <alignment horizontal="center" vertical="center" wrapText="1"/>
    </xf>
    <xf numFmtId="0" fontId="3" fillId="6" borderId="2" xfId="0" applyFont="1" applyFill="1" applyBorder="1" applyAlignment="1">
      <alignment horizontal="left"/>
    </xf>
    <xf numFmtId="0" fontId="0" fillId="6" borderId="4" xfId="0" applyFill="1" applyBorder="1" applyAlignment="1">
      <alignment horizontal="left"/>
    </xf>
    <xf numFmtId="0" fontId="0" fillId="6" borderId="2" xfId="0" applyFill="1" applyBorder="1" applyAlignment="1">
      <alignment horizontal="left"/>
    </xf>
    <xf numFmtId="0" fontId="3" fillId="8" borderId="0" xfId="0" applyFont="1" applyFill="1" applyAlignment="1">
      <alignment horizontal="center" vertical="center"/>
    </xf>
    <xf numFmtId="0" fontId="0" fillId="8" borderId="0" xfId="0" applyFill="1" applyAlignment="1">
      <alignment vertical="center"/>
    </xf>
    <xf numFmtId="0" fontId="0" fillId="8" borderId="0" xfId="0" applyFill="1" applyAlignment="1">
      <alignment horizontal="center" vertical="center"/>
    </xf>
    <xf numFmtId="1" fontId="0" fillId="8" borderId="0" xfId="0" applyNumberFormat="1" applyFill="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0" fillId="8" borderId="0" xfId="0" applyFill="1" applyBorder="1" applyAlignment="1">
      <alignment horizontal="left" vertical="center"/>
    </xf>
    <xf numFmtId="0" fontId="0" fillId="8" borderId="0" xfId="0" applyFill="1" applyAlignment="1">
      <alignment horizontal="left" vertical="center"/>
    </xf>
  </cellXfs>
  <cellStyles count="1">
    <cellStyle name="Normal" xfId="0" builtinId="0"/>
  </cellStyles>
  <dxfs count="2">
    <dxf>
      <fill>
        <patternFill>
          <bgColor rgb="FF00B05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Investement Spend</a:t>
            </a:r>
          </a:p>
        </c:rich>
      </c:tx>
      <c:layout/>
    </c:title>
    <c:plotArea>
      <c:layout/>
      <c:pieChart>
        <c:varyColors val="1"/>
        <c:ser>
          <c:idx val="0"/>
          <c:order val="0"/>
          <c:dLbls>
            <c:spPr>
              <a:noFill/>
              <a:ln w="25400">
                <a:noFill/>
              </a:ln>
            </c:spPr>
            <c:showPercent val="1"/>
            <c:showLeaderLines val="1"/>
            <c:extLst>
              <c:ext xmlns:c15="http://schemas.microsoft.com/office/drawing/2012/chart" uri="{CE6537A1-D6FC-4f65-9D91-7224C49458BB}">
                <c15:layout/>
              </c:ext>
            </c:extLst>
          </c:dLbls>
          <c:cat>
            <c:strRef>
              <c:f>'Project Inventory Dashboard'!$A$18:$A$19</c:f>
              <c:strCache>
                <c:ptCount val="2"/>
                <c:pt idx="0">
                  <c:v>Mandatory</c:v>
                </c:pt>
                <c:pt idx="1">
                  <c:v>Disc</c:v>
                </c:pt>
              </c:strCache>
            </c:strRef>
          </c:cat>
          <c:val>
            <c:numRef>
              <c:f>'Project Inventory Dashboard'!$B$18:$B$19</c:f>
              <c:numCache>
                <c:formatCode>0</c:formatCode>
                <c:ptCount val="2"/>
                <c:pt idx="0">
                  <c:v>1000</c:v>
                </c:pt>
                <c:pt idx="1">
                  <c:v>1000</c:v>
                </c:pt>
              </c:numCache>
            </c:numRef>
          </c:val>
        </c:ser>
        <c:firstSliceAng val="0"/>
      </c:pieChart>
      <c:spPr>
        <a:noFill/>
        <a:ln w="25400">
          <a:noFill/>
        </a:ln>
      </c:spPr>
    </c:plotArea>
    <c:legend>
      <c:legendPos val="t"/>
      <c:layout/>
    </c:legend>
    <c:plotVisOnly val="1"/>
    <c:dispBlanksAs val="zero"/>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3"/>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GB"/>
              <a:t>Mandatory</a:t>
            </a:r>
          </a:p>
        </c:rich>
      </c:tx>
      <c:layout/>
      <c:spPr>
        <a:noFill/>
        <a:ln>
          <a:noFill/>
        </a:ln>
        <a:effectLst/>
      </c:spPr>
    </c:title>
    <c:plotArea>
      <c:layout/>
      <c:pieChart>
        <c:varyColors val="1"/>
        <c:ser>
          <c:idx val="0"/>
          <c:order val="0"/>
          <c:dPt>
            <c:idx val="0"/>
            <c:spPr>
              <a:solidFill>
                <a:schemeClr val="accent1">
                  <a:shade val="76000"/>
                </a:schemeClr>
              </a:solidFill>
              <a:ln>
                <a:noFill/>
              </a:ln>
              <a:effectLst/>
            </c:spPr>
          </c:dPt>
          <c:dPt>
            <c:idx val="1"/>
            <c:spPr>
              <a:solidFill>
                <a:schemeClr val="accent1">
                  <a:tint val="77000"/>
                </a:schemeClr>
              </a:solidFill>
              <a:ln>
                <a:noFill/>
              </a:ln>
              <a:effectLst/>
            </c:spPr>
          </c:dPt>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Percent val="1"/>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'Project Inventory Dashboard'!$D$18:$D$19</c:f>
              <c:strCache>
                <c:ptCount val="2"/>
                <c:pt idx="0">
                  <c:v>In-flight</c:v>
                </c:pt>
                <c:pt idx="1">
                  <c:v>New</c:v>
                </c:pt>
              </c:strCache>
            </c:strRef>
          </c:cat>
          <c:val>
            <c:numRef>
              <c:f>'Project Inventory Dashboard'!$E$18:$E$19</c:f>
              <c:numCache>
                <c:formatCode>General</c:formatCode>
                <c:ptCount val="2"/>
                <c:pt idx="0">
                  <c:v>500</c:v>
                </c:pt>
                <c:pt idx="1">
                  <c:v>500</c:v>
                </c:pt>
              </c:numCache>
            </c:numRef>
          </c:val>
        </c:ser>
        <c:firstSliceAng val="0"/>
      </c:pieChart>
      <c:spPr>
        <a:noFill/>
        <a:ln w="25400">
          <a:noFill/>
        </a:ln>
        <a:effectLst/>
      </c:spPr>
    </c:plotArea>
    <c:legend>
      <c:legendPos val="t"/>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zero"/>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style val="4"/>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GB"/>
              <a:t>Discretionary</a:t>
            </a:r>
          </a:p>
        </c:rich>
      </c:tx>
      <c:layout/>
      <c:spPr>
        <a:noFill/>
        <a:ln>
          <a:noFill/>
        </a:ln>
        <a:effectLst/>
      </c:spPr>
    </c:title>
    <c:plotArea>
      <c:layout/>
      <c:pieChart>
        <c:varyColors val="1"/>
        <c:ser>
          <c:idx val="0"/>
          <c:order val="0"/>
          <c:dPt>
            <c:idx val="0"/>
            <c:spPr>
              <a:solidFill>
                <a:schemeClr val="accent2">
                  <a:shade val="76000"/>
                </a:schemeClr>
              </a:solidFill>
              <a:ln>
                <a:noFill/>
              </a:ln>
              <a:effectLst/>
            </c:spPr>
          </c:dPt>
          <c:dPt>
            <c:idx val="1"/>
            <c:spPr>
              <a:solidFill>
                <a:schemeClr val="accent2">
                  <a:tint val="77000"/>
                </a:schemeClr>
              </a:solidFill>
              <a:ln>
                <a:noFill/>
              </a:ln>
              <a:effectLst/>
            </c:spPr>
          </c:dPt>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Percent val="1"/>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'Project Inventory Dashboard'!$G$18:$G$19</c:f>
              <c:strCache>
                <c:ptCount val="2"/>
                <c:pt idx="0">
                  <c:v>In-flight</c:v>
                </c:pt>
                <c:pt idx="1">
                  <c:v>New</c:v>
                </c:pt>
              </c:strCache>
            </c:strRef>
          </c:cat>
          <c:val>
            <c:numRef>
              <c:f>'Project Inventory Dashboard'!$H$18:$H$19</c:f>
              <c:numCache>
                <c:formatCode>General</c:formatCode>
                <c:ptCount val="2"/>
                <c:pt idx="0">
                  <c:v>500</c:v>
                </c:pt>
                <c:pt idx="1">
                  <c:v>500</c:v>
                </c:pt>
              </c:numCache>
            </c:numRef>
          </c:val>
        </c:ser>
        <c:firstSliceAng val="0"/>
      </c:pieChart>
      <c:spPr>
        <a:noFill/>
        <a:ln w="25400">
          <a:noFill/>
        </a:ln>
        <a:effectLst/>
      </c:spPr>
    </c:plotArea>
    <c:legend>
      <c:legendPos val="t"/>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zero"/>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3</xdr:col>
      <xdr:colOff>9525</xdr:colOff>
      <xdr:row>15</xdr:row>
      <xdr:rowOff>209550</xdr:rowOff>
    </xdr:to>
    <xdr:graphicFrame macro="">
      <xdr:nvGraphicFramePr>
        <xdr:cNvPr id="1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5</xdr:row>
      <xdr:rowOff>9525</xdr:rowOff>
    </xdr:from>
    <xdr:to>
      <xdr:col>6</xdr:col>
      <xdr:colOff>0</xdr:colOff>
      <xdr:row>15</xdr:row>
      <xdr:rowOff>209550</xdr:rowOff>
    </xdr:to>
    <xdr:graphicFrame macro="">
      <xdr:nvGraphicFramePr>
        <xdr:cNvPr id="11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5</xdr:row>
      <xdr:rowOff>9525</xdr:rowOff>
    </xdr:from>
    <xdr:to>
      <xdr:col>9</xdr:col>
      <xdr:colOff>9525</xdr:colOff>
      <xdr:row>15</xdr:row>
      <xdr:rowOff>209550</xdr:rowOff>
    </xdr:to>
    <xdr:graphicFrame macro="">
      <xdr:nvGraphicFramePr>
        <xdr:cNvPr id="11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codeName="Munka1"/>
  <dimension ref="A2:C11"/>
  <sheetViews>
    <sheetView workbookViewId="0">
      <selection activeCell="A2" sqref="A2:C2"/>
    </sheetView>
  </sheetViews>
  <sheetFormatPr defaultRowHeight="12.75"/>
  <cols>
    <col min="3" max="3" width="54.7109375" customWidth="1"/>
  </cols>
  <sheetData>
    <row r="2" spans="1:3" ht="23.25">
      <c r="A2" s="54" t="s">
        <v>99</v>
      </c>
      <c r="B2" s="55"/>
      <c r="C2" s="56"/>
    </row>
    <row r="4" spans="1:3" ht="15">
      <c r="A4" s="57" t="s">
        <v>7</v>
      </c>
      <c r="B4" s="57"/>
      <c r="C4" s="7"/>
    </row>
    <row r="5" spans="1:3" ht="14.25">
      <c r="C5" s="8"/>
    </row>
    <row r="6" spans="1:3" ht="15">
      <c r="A6" s="57" t="s">
        <v>8</v>
      </c>
      <c r="B6" s="57"/>
      <c r="C6" s="7"/>
    </row>
    <row r="7" spans="1:3" ht="14.25">
      <c r="C7" s="8"/>
    </row>
    <row r="10" spans="1:3">
      <c r="A10" s="2" t="s">
        <v>11</v>
      </c>
    </row>
    <row r="11" spans="1:3">
      <c r="A11" t="s">
        <v>9</v>
      </c>
    </row>
  </sheetData>
  <mergeCells count="3">
    <mergeCell ref="A2:C2"/>
    <mergeCell ref="A4:B4"/>
    <mergeCell ref="A6:B6"/>
  </mergeCells>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Munka2"/>
  <dimension ref="A3:C79"/>
  <sheetViews>
    <sheetView workbookViewId="0">
      <selection activeCell="B8" sqref="B8:C8"/>
    </sheetView>
  </sheetViews>
  <sheetFormatPr defaultRowHeight="12.75"/>
  <cols>
    <col min="1" max="1" width="24.140625" customWidth="1"/>
    <col min="2" max="2" width="21" customWidth="1"/>
    <col min="3" max="3" width="64" customWidth="1"/>
  </cols>
  <sheetData>
    <row r="3" spans="1:3" ht="20.25">
      <c r="A3" s="58" t="s">
        <v>99</v>
      </c>
      <c r="B3" s="59"/>
      <c r="C3" s="60"/>
    </row>
    <row r="4" spans="1:3" ht="20.25">
      <c r="A4" s="61" t="s">
        <v>1</v>
      </c>
      <c r="B4" s="62"/>
      <c r="C4" s="63"/>
    </row>
    <row r="6" spans="1:3" ht="30" customHeight="1">
      <c r="A6" s="3" t="s">
        <v>2</v>
      </c>
      <c r="B6" s="64" t="s">
        <v>96</v>
      </c>
      <c r="C6" s="65"/>
    </row>
    <row r="7" spans="1:3" ht="30" customHeight="1">
      <c r="A7" s="3" t="s">
        <v>3</v>
      </c>
      <c r="B7" s="64" t="s">
        <v>151</v>
      </c>
      <c r="C7" s="65"/>
    </row>
    <row r="8" spans="1:3" ht="30" customHeight="1">
      <c r="A8" s="3" t="s">
        <v>4</v>
      </c>
      <c r="B8" s="64" t="s">
        <v>97</v>
      </c>
      <c r="C8" s="65"/>
    </row>
    <row r="10" spans="1:3" ht="30" customHeight="1">
      <c r="A10" s="77" t="s">
        <v>102</v>
      </c>
      <c r="B10" s="4" t="s">
        <v>5</v>
      </c>
      <c r="C10" s="4" t="s">
        <v>6</v>
      </c>
    </row>
    <row r="11" spans="1:3" ht="30" customHeight="1">
      <c r="A11" s="77"/>
      <c r="B11" s="78" t="s">
        <v>54</v>
      </c>
      <c r="C11" s="79" t="s">
        <v>103</v>
      </c>
    </row>
    <row r="12" spans="1:3" ht="30" customHeight="1">
      <c r="A12" s="77"/>
      <c r="B12" s="78" t="s">
        <v>14</v>
      </c>
      <c r="C12" s="79" t="s">
        <v>104</v>
      </c>
    </row>
    <row r="13" spans="1:3" ht="96" customHeight="1">
      <c r="A13" s="77"/>
      <c r="B13" s="5" t="s">
        <v>59</v>
      </c>
      <c r="C13" s="6" t="s">
        <v>105</v>
      </c>
    </row>
    <row r="14" spans="1:3" ht="30" customHeight="1">
      <c r="A14" s="77" t="s">
        <v>18</v>
      </c>
      <c r="B14" s="4" t="s">
        <v>5</v>
      </c>
      <c r="C14" s="4" t="s">
        <v>6</v>
      </c>
    </row>
    <row r="15" spans="1:3" ht="54.75" customHeight="1">
      <c r="A15" s="77"/>
      <c r="B15" s="5" t="s">
        <v>100</v>
      </c>
      <c r="C15" s="6" t="s">
        <v>101</v>
      </c>
    </row>
    <row r="16" spans="1:3" ht="30" customHeight="1">
      <c r="A16" s="77" t="s">
        <v>106</v>
      </c>
      <c r="B16" s="4" t="s">
        <v>5</v>
      </c>
      <c r="C16" s="4" t="s">
        <v>6</v>
      </c>
    </row>
    <row r="17" spans="1:3" ht="54.75" customHeight="1">
      <c r="A17" s="77"/>
      <c r="B17" s="5" t="s">
        <v>107</v>
      </c>
      <c r="C17" s="6" t="s">
        <v>108</v>
      </c>
    </row>
    <row r="18" spans="1:3" ht="30" customHeight="1">
      <c r="A18" s="101" t="s">
        <v>110</v>
      </c>
      <c r="B18" s="4" t="s">
        <v>5</v>
      </c>
      <c r="C18" s="4" t="s">
        <v>6</v>
      </c>
    </row>
    <row r="19" spans="1:3" ht="30" customHeight="1">
      <c r="A19" s="102"/>
      <c r="B19" s="5" t="s">
        <v>53</v>
      </c>
      <c r="C19" s="6" t="s">
        <v>112</v>
      </c>
    </row>
    <row r="20" spans="1:3" ht="30" customHeight="1">
      <c r="A20" s="102"/>
      <c r="B20" s="5" t="s">
        <v>54</v>
      </c>
      <c r="C20" s="6" t="s">
        <v>111</v>
      </c>
    </row>
    <row r="21" spans="1:3" ht="30" customHeight="1">
      <c r="A21" s="102"/>
      <c r="B21" s="5" t="s">
        <v>55</v>
      </c>
      <c r="C21" s="6" t="s">
        <v>113</v>
      </c>
    </row>
    <row r="22" spans="1:3" ht="30" customHeight="1">
      <c r="A22" s="102"/>
      <c r="B22" s="5" t="s">
        <v>56</v>
      </c>
      <c r="C22" s="6" t="s">
        <v>114</v>
      </c>
    </row>
    <row r="23" spans="1:3" ht="30" customHeight="1">
      <c r="A23" s="102"/>
      <c r="B23" s="5" t="s">
        <v>57</v>
      </c>
      <c r="C23" s="6" t="s">
        <v>115</v>
      </c>
    </row>
    <row r="24" spans="1:3" ht="30" customHeight="1">
      <c r="A24" s="102"/>
      <c r="B24" s="5" t="s">
        <v>58</v>
      </c>
      <c r="C24" s="6" t="s">
        <v>116</v>
      </c>
    </row>
    <row r="25" spans="1:3" ht="30" customHeight="1">
      <c r="A25" s="102"/>
      <c r="B25" s="5" t="s">
        <v>39</v>
      </c>
      <c r="C25" s="6" t="s">
        <v>117</v>
      </c>
    </row>
    <row r="26" spans="1:3" ht="30" customHeight="1">
      <c r="A26" s="102"/>
      <c r="B26" s="5" t="s">
        <v>118</v>
      </c>
      <c r="C26" s="6" t="s">
        <v>119</v>
      </c>
    </row>
    <row r="27" spans="1:3" ht="30" customHeight="1">
      <c r="A27" s="102"/>
      <c r="B27" s="5" t="s">
        <v>120</v>
      </c>
      <c r="C27" s="6" t="s">
        <v>121</v>
      </c>
    </row>
    <row r="28" spans="1:3" ht="30" customHeight="1">
      <c r="A28" s="102"/>
      <c r="B28" s="5" t="s">
        <v>122</v>
      </c>
      <c r="C28" s="6" t="s">
        <v>123</v>
      </c>
    </row>
    <row r="29" spans="1:3" ht="30" customHeight="1">
      <c r="A29" s="102"/>
      <c r="B29" s="5" t="s">
        <v>124</v>
      </c>
      <c r="C29" s="6" t="s">
        <v>125</v>
      </c>
    </row>
    <row r="30" spans="1:3" ht="30" customHeight="1">
      <c r="A30" s="102"/>
      <c r="B30" s="5" t="s">
        <v>13</v>
      </c>
      <c r="C30" s="6" t="s">
        <v>130</v>
      </c>
    </row>
    <row r="31" spans="1:3" ht="30" customHeight="1">
      <c r="A31" s="102"/>
      <c r="B31" s="5" t="s">
        <v>10</v>
      </c>
      <c r="C31" s="6" t="s">
        <v>131</v>
      </c>
    </row>
    <row r="32" spans="1:3" ht="30" customHeight="1">
      <c r="A32" s="102"/>
      <c r="B32" s="5" t="s">
        <v>12</v>
      </c>
      <c r="C32" s="6" t="s">
        <v>132</v>
      </c>
    </row>
    <row r="33" spans="1:3" ht="48" customHeight="1">
      <c r="A33" s="102"/>
      <c r="B33" s="5" t="s">
        <v>85</v>
      </c>
      <c r="C33" s="6" t="s">
        <v>133</v>
      </c>
    </row>
    <row r="34" spans="1:3" ht="30" customHeight="1">
      <c r="A34" s="102"/>
      <c r="B34" s="5" t="s">
        <v>14</v>
      </c>
      <c r="C34" s="6" t="s">
        <v>134</v>
      </c>
    </row>
    <row r="35" spans="1:3" ht="30" customHeight="1">
      <c r="A35" s="102"/>
      <c r="B35" s="5" t="s">
        <v>15</v>
      </c>
      <c r="C35" s="6" t="s">
        <v>135</v>
      </c>
    </row>
    <row r="36" spans="1:3" ht="30" customHeight="1">
      <c r="A36" s="102"/>
      <c r="B36" s="5" t="s">
        <v>16</v>
      </c>
      <c r="C36" s="6" t="s">
        <v>136</v>
      </c>
    </row>
    <row r="37" spans="1:3" ht="30" customHeight="1">
      <c r="A37" s="102"/>
      <c r="B37" s="5" t="s">
        <v>126</v>
      </c>
      <c r="C37" s="6" t="s">
        <v>137</v>
      </c>
    </row>
    <row r="38" spans="1:3" ht="41.25" customHeight="1">
      <c r="A38" s="102"/>
      <c r="B38" s="5" t="s">
        <v>25</v>
      </c>
      <c r="C38" s="6" t="s">
        <v>138</v>
      </c>
    </row>
    <row r="39" spans="1:3" ht="40.5" customHeight="1">
      <c r="A39" s="102"/>
      <c r="B39" s="5" t="s">
        <v>26</v>
      </c>
      <c r="C39" s="6" t="s">
        <v>138</v>
      </c>
    </row>
    <row r="40" spans="1:3" ht="30" customHeight="1">
      <c r="A40" s="102"/>
      <c r="B40" s="5" t="s">
        <v>118</v>
      </c>
      <c r="C40" s="6" t="s">
        <v>139</v>
      </c>
    </row>
    <row r="41" spans="1:3" ht="30" customHeight="1">
      <c r="A41" s="102"/>
      <c r="B41" s="5" t="s">
        <v>120</v>
      </c>
      <c r="C41" s="6" t="s">
        <v>140</v>
      </c>
    </row>
    <row r="42" spans="1:3" ht="30" customHeight="1">
      <c r="A42" s="102"/>
      <c r="B42" s="5" t="s">
        <v>122</v>
      </c>
      <c r="C42" s="6" t="s">
        <v>141</v>
      </c>
    </row>
    <row r="43" spans="1:3" ht="30" customHeight="1">
      <c r="A43" s="102"/>
      <c r="B43" s="5" t="s">
        <v>124</v>
      </c>
      <c r="C43" s="6" t="s">
        <v>142</v>
      </c>
    </row>
    <row r="44" spans="1:3" ht="30" customHeight="1">
      <c r="A44" s="102"/>
      <c r="B44" s="5" t="s">
        <v>127</v>
      </c>
      <c r="C44" s="6" t="s">
        <v>143</v>
      </c>
    </row>
    <row r="45" spans="1:3" ht="30" customHeight="1">
      <c r="A45" s="102"/>
      <c r="B45" s="5" t="s">
        <v>70</v>
      </c>
      <c r="C45" s="6" t="s">
        <v>144</v>
      </c>
    </row>
    <row r="46" spans="1:3" ht="30" customHeight="1">
      <c r="A46" s="102"/>
      <c r="B46" s="5" t="s">
        <v>128</v>
      </c>
      <c r="C46" s="6" t="s">
        <v>145</v>
      </c>
    </row>
    <row r="47" spans="1:3" ht="30" customHeight="1">
      <c r="A47" s="103"/>
      <c r="B47" s="5" t="s">
        <v>17</v>
      </c>
      <c r="C47" s="6" t="s">
        <v>129</v>
      </c>
    </row>
    <row r="48" spans="1:3" ht="30" customHeight="1">
      <c r="A48" s="101" t="s">
        <v>146</v>
      </c>
      <c r="B48" s="4" t="s">
        <v>5</v>
      </c>
      <c r="C48" s="4" t="s">
        <v>6</v>
      </c>
    </row>
    <row r="49" spans="1:3" ht="30" customHeight="1">
      <c r="A49" s="102"/>
      <c r="B49" s="5" t="s">
        <v>53</v>
      </c>
      <c r="C49" s="6" t="s">
        <v>112</v>
      </c>
    </row>
    <row r="50" spans="1:3" ht="30" customHeight="1">
      <c r="A50" s="102"/>
      <c r="B50" s="5" t="s">
        <v>54</v>
      </c>
      <c r="C50" s="6" t="s">
        <v>111</v>
      </c>
    </row>
    <row r="51" spans="1:3" ht="30" customHeight="1">
      <c r="A51" s="102"/>
      <c r="B51" s="5" t="s">
        <v>55</v>
      </c>
      <c r="C51" s="6" t="s">
        <v>113</v>
      </c>
    </row>
    <row r="52" spans="1:3" ht="30" customHeight="1">
      <c r="A52" s="102"/>
      <c r="B52" s="5" t="s">
        <v>56</v>
      </c>
      <c r="C52" s="6" t="s">
        <v>114</v>
      </c>
    </row>
    <row r="53" spans="1:3" ht="30" customHeight="1">
      <c r="A53" s="102"/>
      <c r="B53" s="5" t="s">
        <v>57</v>
      </c>
      <c r="C53" s="6" t="s">
        <v>115</v>
      </c>
    </row>
    <row r="54" spans="1:3" ht="30" customHeight="1">
      <c r="A54" s="102"/>
      <c r="B54" s="5" t="s">
        <v>58</v>
      </c>
      <c r="C54" s="6" t="s">
        <v>116</v>
      </c>
    </row>
    <row r="55" spans="1:3" ht="30" customHeight="1">
      <c r="A55" s="102"/>
      <c r="B55" s="5" t="s">
        <v>39</v>
      </c>
      <c r="C55" s="6" t="s">
        <v>117</v>
      </c>
    </row>
    <row r="56" spans="1:3" ht="30" customHeight="1">
      <c r="A56" s="102"/>
      <c r="B56" s="5" t="s">
        <v>118</v>
      </c>
      <c r="C56" s="6" t="s">
        <v>119</v>
      </c>
    </row>
    <row r="57" spans="1:3" ht="30" customHeight="1">
      <c r="A57" s="102"/>
      <c r="B57" s="5" t="s">
        <v>120</v>
      </c>
      <c r="C57" s="6" t="s">
        <v>121</v>
      </c>
    </row>
    <row r="58" spans="1:3" ht="30" customHeight="1">
      <c r="A58" s="102"/>
      <c r="B58" s="5" t="s">
        <v>122</v>
      </c>
      <c r="C58" s="6" t="s">
        <v>123</v>
      </c>
    </row>
    <row r="59" spans="1:3" ht="30" customHeight="1">
      <c r="A59" s="102"/>
      <c r="B59" s="5" t="s">
        <v>124</v>
      </c>
      <c r="C59" s="6" t="s">
        <v>125</v>
      </c>
    </row>
    <row r="60" spans="1:3" ht="30" customHeight="1">
      <c r="A60" s="102"/>
      <c r="B60" s="5" t="s">
        <v>13</v>
      </c>
      <c r="C60" s="6" t="s">
        <v>130</v>
      </c>
    </row>
    <row r="61" spans="1:3" ht="30" customHeight="1">
      <c r="A61" s="102"/>
      <c r="B61" s="5" t="s">
        <v>10</v>
      </c>
      <c r="C61" s="6" t="s">
        <v>131</v>
      </c>
    </row>
    <row r="62" spans="1:3" ht="25.5">
      <c r="A62" s="102"/>
      <c r="B62" s="5" t="s">
        <v>12</v>
      </c>
      <c r="C62" s="6" t="s">
        <v>132</v>
      </c>
    </row>
    <row r="63" spans="1:3" ht="38.25">
      <c r="A63" s="102"/>
      <c r="B63" s="5" t="s">
        <v>85</v>
      </c>
      <c r="C63" s="6" t="s">
        <v>133</v>
      </c>
    </row>
    <row r="64" spans="1:3" ht="38.25">
      <c r="A64" s="102"/>
      <c r="B64" s="5" t="s">
        <v>14</v>
      </c>
      <c r="C64" s="6" t="s">
        <v>134</v>
      </c>
    </row>
    <row r="65" spans="1:3" ht="25.5">
      <c r="A65" s="102"/>
      <c r="B65" s="5" t="s">
        <v>15</v>
      </c>
      <c r="C65" s="6" t="s">
        <v>135</v>
      </c>
    </row>
    <row r="66" spans="1:3" ht="25.5">
      <c r="A66" s="102"/>
      <c r="B66" s="5" t="s">
        <v>16</v>
      </c>
      <c r="C66" s="6" t="s">
        <v>147</v>
      </c>
    </row>
    <row r="67" spans="1:3">
      <c r="A67" s="102"/>
      <c r="B67" s="5" t="s">
        <v>126</v>
      </c>
      <c r="C67" s="6" t="s">
        <v>137</v>
      </c>
    </row>
    <row r="68" spans="1:3" ht="38.25">
      <c r="A68" s="102"/>
      <c r="B68" s="5" t="s">
        <v>25</v>
      </c>
      <c r="C68" s="6" t="s">
        <v>138</v>
      </c>
    </row>
    <row r="69" spans="1:3" ht="38.25">
      <c r="A69" s="102"/>
      <c r="B69" s="5" t="s">
        <v>26</v>
      </c>
      <c r="C69" s="6" t="s">
        <v>138</v>
      </c>
    </row>
    <row r="70" spans="1:3" ht="25.5">
      <c r="A70" s="102"/>
      <c r="B70" s="5" t="s">
        <v>118</v>
      </c>
      <c r="C70" s="6" t="s">
        <v>139</v>
      </c>
    </row>
    <row r="71" spans="1:3" ht="25.5">
      <c r="A71" s="102"/>
      <c r="B71" s="5" t="s">
        <v>120</v>
      </c>
      <c r="C71" s="6" t="s">
        <v>140</v>
      </c>
    </row>
    <row r="72" spans="1:3">
      <c r="A72" s="102"/>
      <c r="B72" s="5" t="s">
        <v>122</v>
      </c>
      <c r="C72" s="6" t="s">
        <v>141</v>
      </c>
    </row>
    <row r="73" spans="1:3">
      <c r="A73" s="102"/>
      <c r="B73" s="5" t="s">
        <v>124</v>
      </c>
      <c r="C73" s="6" t="s">
        <v>142</v>
      </c>
    </row>
    <row r="74" spans="1:3">
      <c r="A74" s="102"/>
      <c r="B74" s="5" t="s">
        <v>127</v>
      </c>
      <c r="C74" s="6" t="s">
        <v>143</v>
      </c>
    </row>
    <row r="75" spans="1:3" ht="25.5">
      <c r="A75" s="102"/>
      <c r="B75" s="5" t="s">
        <v>70</v>
      </c>
      <c r="C75" s="6" t="s">
        <v>144</v>
      </c>
    </row>
    <row r="76" spans="1:3" ht="25.5">
      <c r="A76" s="102"/>
      <c r="B76" s="5" t="s">
        <v>128</v>
      </c>
      <c r="C76" s="6" t="s">
        <v>145</v>
      </c>
    </row>
    <row r="77" spans="1:3">
      <c r="A77" s="103"/>
      <c r="B77" s="5" t="s">
        <v>17</v>
      </c>
      <c r="C77" s="6" t="s">
        <v>129</v>
      </c>
    </row>
    <row r="78" spans="1:3" ht="15">
      <c r="A78" s="57" t="s">
        <v>148</v>
      </c>
      <c r="B78" s="4" t="s">
        <v>5</v>
      </c>
      <c r="C78" s="4" t="s">
        <v>6</v>
      </c>
    </row>
    <row r="79" spans="1:3" ht="51">
      <c r="A79" s="57"/>
      <c r="B79" s="5" t="s">
        <v>149</v>
      </c>
      <c r="C79" s="6" t="s">
        <v>150</v>
      </c>
    </row>
  </sheetData>
  <mergeCells count="11">
    <mergeCell ref="A78:A79"/>
    <mergeCell ref="A3:C3"/>
    <mergeCell ref="A4:C4"/>
    <mergeCell ref="B6:C6"/>
    <mergeCell ref="B7:C7"/>
    <mergeCell ref="B8:C8"/>
    <mergeCell ref="A14:A15"/>
    <mergeCell ref="A10:A13"/>
    <mergeCell ref="A16:A17"/>
    <mergeCell ref="A18:A47"/>
    <mergeCell ref="A48:A77"/>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Munka3"/>
  <dimension ref="A1:S32"/>
  <sheetViews>
    <sheetView zoomScale="75" zoomScaleNormal="75" workbookViewId="0">
      <selection activeCell="F7" sqref="F7"/>
    </sheetView>
  </sheetViews>
  <sheetFormatPr defaultRowHeight="12.75"/>
  <cols>
    <col min="1" max="1" width="21.7109375" customWidth="1"/>
    <col min="2" max="2" width="26" customWidth="1"/>
    <col min="3" max="3" width="21.42578125" customWidth="1"/>
    <col min="4" max="5" width="16.42578125" customWidth="1"/>
    <col min="6" max="20" width="11.42578125" customWidth="1"/>
  </cols>
  <sheetData>
    <row r="1" spans="1:19" ht="27" customHeight="1">
      <c r="B1" s="66" t="s">
        <v>19</v>
      </c>
      <c r="C1" s="66"/>
      <c r="D1" s="66"/>
      <c r="E1" s="66"/>
      <c r="F1" s="66"/>
      <c r="G1" s="66"/>
      <c r="H1" s="66"/>
      <c r="I1" s="66"/>
      <c r="J1" s="66"/>
      <c r="K1" s="66"/>
      <c r="L1" s="66"/>
      <c r="M1" s="66"/>
      <c r="N1" s="66"/>
      <c r="O1" s="66"/>
      <c r="P1" s="66"/>
      <c r="Q1" s="66"/>
      <c r="R1" s="66"/>
      <c r="S1" s="66"/>
    </row>
    <row r="2" spans="1:19" ht="14.25" customHeight="1"/>
    <row r="3" spans="1:19" ht="14.25" customHeight="1"/>
    <row r="4" spans="1:19" ht="28.5" customHeight="1">
      <c r="B4" s="9"/>
    </row>
    <row r="5" spans="1:19" ht="14.25" customHeight="1">
      <c r="A5" s="84" t="s">
        <v>54</v>
      </c>
      <c r="B5" s="85"/>
      <c r="C5" s="28" t="s">
        <v>14</v>
      </c>
      <c r="E5" s="67" t="s">
        <v>59</v>
      </c>
      <c r="F5" s="67"/>
    </row>
    <row r="6" spans="1:19" ht="14.25" customHeight="1">
      <c r="A6" s="34" t="s">
        <v>35</v>
      </c>
      <c r="B6" s="40">
        <v>1000</v>
      </c>
      <c r="C6" s="35" t="s">
        <v>67</v>
      </c>
      <c r="E6" s="27" t="s">
        <v>60</v>
      </c>
      <c r="F6" s="27">
        <v>100</v>
      </c>
    </row>
    <row r="7" spans="1:19" ht="14.25" customHeight="1">
      <c r="A7" s="34" t="s">
        <v>109</v>
      </c>
      <c r="B7" s="27">
        <v>1000</v>
      </c>
      <c r="C7" s="34" t="s">
        <v>63</v>
      </c>
      <c r="E7" s="27" t="s">
        <v>61</v>
      </c>
      <c r="F7" s="27">
        <v>110</v>
      </c>
    </row>
    <row r="8" spans="1:19" ht="14.25" customHeight="1">
      <c r="C8" s="34" t="s">
        <v>64</v>
      </c>
      <c r="E8" s="27" t="s">
        <v>62</v>
      </c>
      <c r="F8" s="27">
        <v>120</v>
      </c>
    </row>
    <row r="9" spans="1:19" ht="14.25" customHeight="1">
      <c r="C9" s="34" t="s">
        <v>65</v>
      </c>
    </row>
    <row r="10" spans="1:19" ht="14.25" customHeight="1">
      <c r="C10" s="34" t="s">
        <v>66</v>
      </c>
    </row>
    <row r="11" spans="1:19" ht="14.25" customHeight="1">
      <c r="C11" s="34" t="s">
        <v>68</v>
      </c>
    </row>
    <row r="12" spans="1:19" ht="14.25" customHeight="1">
      <c r="B12" s="1"/>
      <c r="C12" s="35"/>
    </row>
    <row r="13" spans="1:19" ht="14.25" customHeight="1">
      <c r="C13" s="34"/>
    </row>
    <row r="14" spans="1:19" ht="14.25" customHeight="1">
      <c r="B14" s="2"/>
      <c r="C14" s="34"/>
    </row>
    <row r="15" spans="1:19" ht="14.25" customHeight="1">
      <c r="B15" s="2"/>
      <c r="C15" s="34"/>
    </row>
    <row r="16" spans="1:19" ht="14.25" customHeight="1">
      <c r="C16" s="34"/>
    </row>
    <row r="17" spans="2:3" ht="14.25" customHeight="1">
      <c r="B17" s="2"/>
      <c r="C17" s="34"/>
    </row>
    <row r="18" spans="2:3" ht="14.25" customHeight="1">
      <c r="B18" s="2"/>
      <c r="C18" s="35"/>
    </row>
    <row r="19" spans="2:3" ht="14.25" customHeight="1">
      <c r="C19" s="34"/>
    </row>
    <row r="20" spans="2:3" ht="14.25" customHeight="1">
      <c r="C20" s="34"/>
    </row>
    <row r="21" spans="2:3" ht="14.25" customHeight="1">
      <c r="C21" s="34"/>
    </row>
    <row r="22" spans="2:3" ht="14.25" customHeight="1">
      <c r="C22" s="34"/>
    </row>
    <row r="23" spans="2:3" ht="14.25" customHeight="1">
      <c r="C23" s="34"/>
    </row>
    <row r="24" spans="2:3" ht="14.25" customHeight="1">
      <c r="C24" s="35"/>
    </row>
    <row r="25" spans="2:3" ht="14.25" customHeight="1">
      <c r="C25" s="34"/>
    </row>
    <row r="26" spans="2:3" ht="14.25" customHeight="1">
      <c r="C26" s="34"/>
    </row>
    <row r="27" spans="2:3" ht="14.25" customHeight="1"/>
    <row r="28" spans="2:3" ht="14.25" customHeight="1"/>
    <row r="29" spans="2:3" ht="14.25" customHeight="1"/>
    <row r="30" spans="2:3" ht="14.25" customHeight="1"/>
    <row r="31" spans="2:3" ht="14.25" customHeight="1"/>
    <row r="32" spans="2:3" ht="14.25" customHeight="1"/>
  </sheetData>
  <mergeCells count="3">
    <mergeCell ref="B1:S1"/>
    <mergeCell ref="E5:F5"/>
    <mergeCell ref="A5:B5"/>
  </mergeCells>
  <phoneticPr fontId="1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Munka4">
    <pageSetUpPr fitToPage="1"/>
  </sheetPr>
  <dimension ref="A1:X42"/>
  <sheetViews>
    <sheetView zoomScale="75" zoomScaleNormal="75" workbookViewId="0">
      <selection activeCell="B18" sqref="B18"/>
    </sheetView>
  </sheetViews>
  <sheetFormatPr defaultRowHeight="12.75"/>
  <cols>
    <col min="1" max="13" width="15.7109375" customWidth="1"/>
    <col min="14" max="14" width="10.42578125" bestFit="1" customWidth="1"/>
    <col min="15" max="18" width="11.42578125" customWidth="1"/>
  </cols>
  <sheetData>
    <row r="1" spans="1:24" ht="25.5" customHeight="1">
      <c r="A1" s="66" t="s">
        <v>18</v>
      </c>
      <c r="B1" s="66"/>
      <c r="C1" s="66"/>
      <c r="D1" s="66"/>
      <c r="E1" s="66"/>
      <c r="F1" s="66"/>
      <c r="G1" s="66"/>
      <c r="H1" s="66"/>
      <c r="I1" s="66"/>
      <c r="J1" s="66"/>
      <c r="K1" s="66"/>
      <c r="L1" s="66"/>
      <c r="M1" s="66"/>
      <c r="N1" s="66"/>
      <c r="O1" s="66"/>
      <c r="P1" s="66"/>
      <c r="Q1" s="66"/>
      <c r="R1" s="66"/>
    </row>
    <row r="3" spans="1:24" ht="20.100000000000001" customHeight="1"/>
    <row r="4" spans="1:24" ht="20.100000000000001" customHeight="1">
      <c r="A4" s="13" t="s">
        <v>29</v>
      </c>
      <c r="B4" s="13"/>
      <c r="C4" s="13"/>
      <c r="D4" s="13"/>
      <c r="E4" s="21" t="s">
        <v>31</v>
      </c>
      <c r="F4" s="13"/>
      <c r="G4" s="13"/>
      <c r="H4" s="21" t="s">
        <v>30</v>
      </c>
      <c r="I4" s="13"/>
      <c r="J4" s="13"/>
      <c r="K4" s="13"/>
      <c r="L4" s="13"/>
      <c r="M4" s="13"/>
      <c r="N4" s="13"/>
      <c r="O4" s="13"/>
      <c r="P4" s="13"/>
      <c r="Q4" s="13"/>
      <c r="R4" s="13"/>
      <c r="S4" s="13"/>
      <c r="T4" s="13"/>
      <c r="U4" s="13"/>
      <c r="V4" s="13"/>
      <c r="W4" s="13"/>
      <c r="X4" s="13"/>
    </row>
    <row r="5" spans="1:24" ht="20.100000000000001" customHeight="1">
      <c r="A5" s="13"/>
      <c r="B5" s="13"/>
      <c r="C5" s="13"/>
      <c r="D5" s="13"/>
      <c r="E5" s="13"/>
      <c r="F5" s="13"/>
      <c r="G5" s="13"/>
      <c r="H5" s="13"/>
      <c r="I5" s="13"/>
      <c r="J5" s="13"/>
      <c r="K5" s="13"/>
      <c r="L5" s="13"/>
      <c r="M5" s="13"/>
      <c r="N5" s="13"/>
      <c r="O5" s="13"/>
      <c r="P5" s="13"/>
      <c r="Q5" s="13"/>
      <c r="R5" s="13"/>
      <c r="S5" s="13"/>
      <c r="T5" s="13"/>
      <c r="U5" s="13"/>
      <c r="V5" s="13"/>
      <c r="W5" s="13"/>
      <c r="X5" s="13"/>
    </row>
    <row r="6" spans="1:24" ht="20.100000000000001" customHeight="1">
      <c r="A6" s="13"/>
      <c r="B6" s="13"/>
      <c r="C6" s="13"/>
      <c r="D6" s="13"/>
      <c r="E6" s="13"/>
      <c r="F6" s="13"/>
      <c r="G6" s="13"/>
      <c r="H6" s="13"/>
      <c r="I6" s="13"/>
      <c r="J6" s="13"/>
      <c r="K6" s="13"/>
      <c r="L6" s="13"/>
      <c r="M6" s="13"/>
      <c r="N6" s="13"/>
      <c r="O6" s="13"/>
      <c r="P6" s="13"/>
      <c r="Q6" s="13"/>
      <c r="R6" s="13"/>
      <c r="S6" s="13"/>
      <c r="T6" s="13"/>
      <c r="U6" s="13"/>
      <c r="V6" s="13"/>
      <c r="W6" s="13"/>
      <c r="X6" s="13"/>
    </row>
    <row r="7" spans="1:24" ht="20.100000000000001" customHeight="1">
      <c r="A7" s="13"/>
      <c r="B7" s="13"/>
      <c r="C7" s="13"/>
      <c r="D7" s="13"/>
      <c r="E7" s="13"/>
      <c r="F7" s="13"/>
      <c r="G7" s="13"/>
      <c r="H7" s="13"/>
      <c r="I7" s="13"/>
      <c r="J7" s="13"/>
      <c r="K7" s="13"/>
      <c r="L7" s="13"/>
      <c r="M7" s="13"/>
      <c r="N7" s="13"/>
      <c r="O7" s="13"/>
      <c r="P7" s="13"/>
      <c r="Q7" s="13"/>
      <c r="R7" s="13"/>
      <c r="S7" s="13"/>
      <c r="T7" s="13"/>
      <c r="U7" s="13"/>
      <c r="V7" s="13"/>
      <c r="W7" s="13"/>
      <c r="X7" s="13"/>
    </row>
    <row r="8" spans="1:24" ht="20.100000000000001" customHeight="1">
      <c r="A8" s="13"/>
      <c r="B8" s="13"/>
      <c r="C8" s="13"/>
      <c r="D8" s="13"/>
      <c r="E8" s="13"/>
      <c r="F8" s="13"/>
      <c r="G8" s="13"/>
      <c r="H8" s="13"/>
      <c r="I8" s="13"/>
      <c r="J8" s="13"/>
      <c r="K8" s="13"/>
      <c r="L8" s="13"/>
      <c r="M8" s="13"/>
      <c r="N8" s="13"/>
      <c r="O8" s="13"/>
      <c r="P8" s="13"/>
      <c r="Q8" s="13"/>
      <c r="R8" s="13"/>
      <c r="S8" s="13"/>
      <c r="T8" s="13"/>
      <c r="U8" s="13"/>
      <c r="V8" s="13"/>
      <c r="W8" s="13"/>
      <c r="X8" s="13"/>
    </row>
    <row r="9" spans="1:24" ht="20.100000000000001" customHeight="1">
      <c r="A9" s="13"/>
      <c r="B9" s="13"/>
      <c r="C9" s="13"/>
      <c r="D9" s="13"/>
      <c r="E9" s="13"/>
      <c r="F9" s="13"/>
      <c r="G9" s="13"/>
      <c r="H9" s="13"/>
      <c r="I9" s="13"/>
      <c r="J9" s="13"/>
      <c r="K9" s="13"/>
      <c r="L9" s="13"/>
      <c r="M9" s="13"/>
      <c r="N9" s="13"/>
      <c r="O9" s="13"/>
      <c r="P9" s="13"/>
      <c r="Q9" s="13"/>
      <c r="R9" s="13"/>
      <c r="S9" s="13"/>
      <c r="T9" s="13"/>
      <c r="U9" s="13"/>
      <c r="V9" s="13"/>
      <c r="W9" s="13"/>
      <c r="X9" s="13"/>
    </row>
    <row r="10" spans="1:24" ht="20.100000000000001" customHeight="1">
      <c r="A10" s="13"/>
      <c r="B10" s="13"/>
      <c r="C10" s="13"/>
      <c r="D10" s="13"/>
      <c r="E10" s="13"/>
      <c r="F10" s="13"/>
      <c r="G10" s="13"/>
      <c r="H10" s="13"/>
      <c r="I10" s="13"/>
      <c r="J10" s="13"/>
      <c r="K10" s="13"/>
      <c r="L10" s="13"/>
      <c r="M10" s="13"/>
      <c r="N10" s="13"/>
      <c r="O10" s="13"/>
      <c r="P10" s="13"/>
      <c r="Q10" s="13"/>
      <c r="R10" s="13"/>
      <c r="S10" s="13"/>
      <c r="T10" s="13"/>
      <c r="U10" s="13"/>
      <c r="V10" s="13"/>
      <c r="W10" s="13"/>
      <c r="X10" s="13"/>
    </row>
    <row r="11" spans="1:24" ht="20.100000000000001" customHeight="1">
      <c r="A11" s="13"/>
      <c r="B11" s="13"/>
      <c r="C11" s="13"/>
      <c r="D11" s="13"/>
      <c r="E11" s="13"/>
      <c r="F11" s="13"/>
      <c r="G11" s="13"/>
      <c r="H11" s="13"/>
      <c r="I11" s="13"/>
      <c r="J11" s="13"/>
      <c r="K11" s="13"/>
      <c r="L11" s="13"/>
      <c r="M11" s="13"/>
      <c r="N11" s="13"/>
      <c r="O11" s="13"/>
      <c r="P11" s="13"/>
      <c r="Q11" s="13"/>
      <c r="R11" s="13"/>
      <c r="S11" s="13"/>
      <c r="T11" s="13"/>
      <c r="U11" s="13"/>
      <c r="V11" s="13"/>
      <c r="W11" s="13"/>
      <c r="X11" s="13"/>
    </row>
    <row r="12" spans="1:24"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row>
    <row r="13" spans="1:24" ht="20.10000000000000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ht="20.100000000000001" customHeight="1">
      <c r="A14" s="13"/>
      <c r="B14" s="13"/>
      <c r="C14" s="13"/>
      <c r="D14" s="13"/>
      <c r="E14" s="13"/>
      <c r="F14" s="13"/>
      <c r="G14" s="13"/>
      <c r="H14" s="13"/>
      <c r="I14" s="13"/>
      <c r="J14" s="13"/>
      <c r="K14" s="13"/>
      <c r="L14" s="13"/>
      <c r="M14" s="13"/>
      <c r="N14" s="13"/>
      <c r="O14" s="13"/>
      <c r="P14" s="13"/>
      <c r="Q14" s="13"/>
      <c r="R14" s="13"/>
      <c r="S14" s="13"/>
      <c r="T14" s="13"/>
      <c r="U14" s="13"/>
      <c r="V14" s="13"/>
      <c r="W14" s="13"/>
      <c r="X14" s="13"/>
    </row>
    <row r="15" spans="1:24" ht="20.100000000000001" customHeight="1">
      <c r="A15" s="13"/>
      <c r="B15" s="13"/>
      <c r="C15" s="13"/>
      <c r="D15" s="13"/>
      <c r="E15" s="13"/>
      <c r="F15" s="13"/>
      <c r="G15" s="13"/>
      <c r="H15" s="13"/>
      <c r="I15" s="13"/>
      <c r="J15" s="13"/>
      <c r="K15" s="13"/>
      <c r="L15" s="13"/>
      <c r="M15" s="13"/>
      <c r="N15" s="13"/>
      <c r="O15" s="13"/>
      <c r="P15" s="13"/>
      <c r="Q15" s="13"/>
      <c r="R15" s="13"/>
      <c r="S15" s="13"/>
      <c r="T15" s="13"/>
      <c r="U15" s="13"/>
      <c r="V15" s="13"/>
      <c r="W15" s="13"/>
      <c r="X15" s="13"/>
    </row>
    <row r="16" spans="1:24" ht="20.100000000000001" customHeight="1">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ht="20.100000000000001" customHeight="1">
      <c r="A17" s="13"/>
      <c r="B17" s="25" t="s">
        <v>36</v>
      </c>
      <c r="C17" s="26" t="s">
        <v>37</v>
      </c>
      <c r="D17" s="13"/>
      <c r="E17" s="25" t="s">
        <v>36</v>
      </c>
      <c r="F17" s="26" t="s">
        <v>37</v>
      </c>
      <c r="G17" s="13"/>
      <c r="H17" s="25" t="s">
        <v>36</v>
      </c>
      <c r="I17" s="26" t="s">
        <v>38</v>
      </c>
      <c r="J17" s="13"/>
      <c r="K17" s="13"/>
      <c r="L17" s="13"/>
      <c r="M17" s="13"/>
      <c r="N17" s="13"/>
      <c r="O17" s="13"/>
      <c r="P17" s="13"/>
      <c r="Q17" s="13"/>
      <c r="R17" s="13"/>
      <c r="S17" s="13"/>
      <c r="T17" s="13"/>
      <c r="U17" s="13"/>
      <c r="V17" s="13"/>
      <c r="W17" s="13"/>
      <c r="X17" s="13"/>
    </row>
    <row r="18" spans="1:24" ht="20.100000000000001" customHeight="1">
      <c r="A18" s="24" t="s">
        <v>35</v>
      </c>
      <c r="B18" s="22">
        <f>'Data Summary'!B23</f>
        <v>1000</v>
      </c>
      <c r="C18" s="23">
        <f>'Data Summary'!B12</f>
        <v>3</v>
      </c>
      <c r="D18" s="24" t="s">
        <v>32</v>
      </c>
      <c r="E18" s="23">
        <f>'Data Summary'!B17+'Data Summary'!B18+'Data Summary'!B19</f>
        <v>500</v>
      </c>
      <c r="F18" s="23">
        <f>'Data Summary'!B6+'Data Summary'!B7+'Data Summary'!B8</f>
        <v>1</v>
      </c>
      <c r="G18" s="24" t="s">
        <v>32</v>
      </c>
      <c r="H18" s="23">
        <f>'Data Summary'!C17+'Data Summary'!C18+'Data Summary'!C19</f>
        <v>500</v>
      </c>
      <c r="I18" s="23">
        <f>'Data Summary'!C6+'Data Summary'!C7+'Data Summary'!C8</f>
        <v>1</v>
      </c>
      <c r="J18" s="13"/>
      <c r="K18" s="13"/>
      <c r="L18" s="13"/>
      <c r="M18" s="13"/>
      <c r="N18" s="13"/>
      <c r="O18" s="13"/>
      <c r="P18" s="13"/>
      <c r="Q18" s="13"/>
      <c r="R18" s="13"/>
      <c r="S18" s="13"/>
      <c r="T18" s="13"/>
      <c r="U18" s="13"/>
      <c r="V18" s="13"/>
      <c r="W18" s="13"/>
      <c r="X18" s="13"/>
    </row>
    <row r="19" spans="1:24" ht="20.100000000000001" customHeight="1">
      <c r="A19" s="24" t="s">
        <v>34</v>
      </c>
      <c r="B19" s="22">
        <f>'Data Summary'!C23</f>
        <v>1000</v>
      </c>
      <c r="C19" s="23">
        <f>'Data Summary'!C12</f>
        <v>3</v>
      </c>
      <c r="D19" s="24" t="s">
        <v>33</v>
      </c>
      <c r="E19" s="23">
        <f>'Data Summary'!B20+'Data Summary'!B21+'Data Summary'!B22</f>
        <v>500</v>
      </c>
      <c r="F19" s="23">
        <f>'Data Summary'!B9+'Data Summary'!B10+'Data Summary'!B11</f>
        <v>2</v>
      </c>
      <c r="G19" s="24" t="s">
        <v>33</v>
      </c>
      <c r="H19" s="23">
        <f>'Data Summary'!C20+'Data Summary'!C21+'Data Summary'!C22</f>
        <v>500</v>
      </c>
      <c r="I19" s="23">
        <f>'Data Summary'!D9+'Data Summary'!D10+'Data Summary'!D11</f>
        <v>4</v>
      </c>
      <c r="J19" s="13"/>
      <c r="K19" s="13"/>
      <c r="L19" s="13"/>
      <c r="M19" s="13"/>
      <c r="N19" s="13"/>
      <c r="O19" s="13"/>
      <c r="P19" s="13"/>
      <c r="Q19" s="13"/>
      <c r="R19" s="13"/>
      <c r="S19" s="13"/>
      <c r="T19" s="13"/>
      <c r="U19" s="13"/>
      <c r="V19" s="13"/>
      <c r="W19" s="13"/>
      <c r="X19" s="13"/>
    </row>
    <row r="20" spans="1:24" ht="20.100000000000001" customHeight="1">
      <c r="A20" s="24" t="s">
        <v>0</v>
      </c>
      <c r="B20" s="22">
        <f>SUM(B18:B19)</f>
        <v>2000</v>
      </c>
      <c r="C20" s="23">
        <f>SUM(C18:C19)</f>
        <v>6</v>
      </c>
      <c r="D20" s="24" t="s">
        <v>0</v>
      </c>
      <c r="E20" s="23">
        <f>SUM(E18:E19)</f>
        <v>1000</v>
      </c>
      <c r="F20" s="23">
        <f>SUM(F18:F19)</f>
        <v>3</v>
      </c>
      <c r="G20" s="24" t="s">
        <v>0</v>
      </c>
      <c r="H20" s="23">
        <f>SUM(H18:H19)</f>
        <v>1000</v>
      </c>
      <c r="I20" s="23">
        <f>SUM(I18:I19)</f>
        <v>5</v>
      </c>
      <c r="J20" s="13"/>
      <c r="K20" s="13"/>
      <c r="L20" s="13"/>
      <c r="M20" s="13"/>
      <c r="N20" s="13"/>
      <c r="O20" s="13"/>
      <c r="P20" s="13"/>
      <c r="Q20" s="13"/>
      <c r="R20" s="13"/>
      <c r="S20" s="13"/>
      <c r="T20" s="13"/>
      <c r="U20" s="13"/>
      <c r="V20" s="13"/>
      <c r="W20" s="13"/>
      <c r="X20" s="13"/>
    </row>
    <row r="21" spans="1:24" ht="20.10000000000000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row>
    <row r="22" spans="1:24"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row>
    <row r="24" spans="1:24" ht="20.100000000000001" customHeight="1">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ht="20.10000000000000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ht="20.100000000000001" customHeight="1">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ht="20.100000000000001" customHeight="1">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24" ht="26.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ht="26.2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24" ht="26.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24" ht="26.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24" ht="26.2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ht="26.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ht="26.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ht="26.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ht="26.25" customHeight="1"/>
    <row r="37" spans="1:24" ht="26.25" customHeight="1"/>
    <row r="38" spans="1:24" ht="26.25" customHeight="1"/>
    <row r="39" spans="1:24" ht="26.25" customHeight="1"/>
    <row r="40" spans="1:24" ht="26.25" customHeight="1"/>
    <row r="41" spans="1:24" ht="26.25" customHeight="1"/>
    <row r="42" spans="1:24" ht="26.25" customHeight="1"/>
  </sheetData>
  <mergeCells count="1">
    <mergeCell ref="A1:R1"/>
  </mergeCells>
  <phoneticPr fontId="2" type="noConversion"/>
  <printOptions horizontalCentered="1" gridLines="1"/>
  <pageMargins left="0.23622047244094491" right="0.23622047244094491" top="0.74803149606299213" bottom="0.74803149606299213" header="0.31496062992125984" footer="0.31496062992125984"/>
  <pageSetup paperSize="9" scale="5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Munka5"/>
  <dimension ref="A1:R42"/>
  <sheetViews>
    <sheetView zoomScale="75" zoomScaleNormal="75" workbookViewId="0">
      <selection activeCell="D23" sqref="D23"/>
    </sheetView>
  </sheetViews>
  <sheetFormatPr defaultRowHeight="12.75"/>
  <cols>
    <col min="1" max="1" width="29.28515625" customWidth="1"/>
    <col min="2" max="4" width="16.42578125" customWidth="1"/>
    <col min="5" max="5" width="11.42578125" customWidth="1"/>
    <col min="6" max="8" width="16.42578125" customWidth="1"/>
    <col min="9" max="19" width="11.42578125" customWidth="1"/>
  </cols>
  <sheetData>
    <row r="1" spans="1:18" ht="27" customHeight="1">
      <c r="A1" s="66" t="s">
        <v>19</v>
      </c>
      <c r="B1" s="66"/>
      <c r="C1" s="66"/>
      <c r="D1" s="66"/>
      <c r="E1" s="66"/>
      <c r="F1" s="66"/>
      <c r="G1" s="66"/>
      <c r="H1" s="66"/>
      <c r="I1" s="66"/>
      <c r="J1" s="66"/>
      <c r="K1" s="66"/>
      <c r="L1" s="66"/>
      <c r="M1" s="66"/>
      <c r="N1" s="66"/>
      <c r="O1" s="66"/>
      <c r="P1" s="66"/>
      <c r="Q1" s="66"/>
      <c r="R1" s="66"/>
    </row>
    <row r="2" spans="1:18" ht="14.25" customHeight="1"/>
    <row r="3" spans="1:18" ht="28.5" customHeight="1">
      <c r="A3" s="9"/>
    </row>
    <row r="4" spans="1:18" ht="14.25" customHeight="1">
      <c r="A4" s="30" t="s">
        <v>39</v>
      </c>
    </row>
    <row r="5" spans="1:18" ht="14.25" customHeight="1">
      <c r="A5" s="1"/>
      <c r="B5" s="29" t="s">
        <v>40</v>
      </c>
      <c r="C5" s="29" t="s">
        <v>41</v>
      </c>
      <c r="D5" s="29" t="s">
        <v>0</v>
      </c>
    </row>
    <row r="6" spans="1:18" ht="14.25" customHeight="1">
      <c r="A6" s="28" t="s">
        <v>46</v>
      </c>
      <c r="B6" s="27">
        <f>'Mandatory Projects'!H4</f>
        <v>1</v>
      </c>
      <c r="C6" s="27">
        <f>'Discretionary Projects'!H4</f>
        <v>1</v>
      </c>
      <c r="D6" s="27">
        <f t="shared" ref="D6:D12" si="0">SUM(B6:C6)</f>
        <v>2</v>
      </c>
    </row>
    <row r="7" spans="1:18" ht="14.25" customHeight="1">
      <c r="A7" s="28" t="s">
        <v>47</v>
      </c>
      <c r="B7" s="27">
        <f>'Mandatory Projects'!H5</f>
        <v>0</v>
      </c>
      <c r="C7" s="27">
        <f>'Discretionary Projects'!H5</f>
        <v>0</v>
      </c>
      <c r="D7" s="27">
        <f t="shared" si="0"/>
        <v>0</v>
      </c>
    </row>
    <row r="8" spans="1:18" ht="14.25" customHeight="1">
      <c r="A8" s="28" t="s">
        <v>48</v>
      </c>
      <c r="B8" s="27">
        <f>'Mandatory Projects'!H6</f>
        <v>0</v>
      </c>
      <c r="C8" s="27">
        <f>'Discretionary Projects'!H6</f>
        <v>0</v>
      </c>
      <c r="D8" s="27">
        <f t="shared" si="0"/>
        <v>0</v>
      </c>
    </row>
    <row r="9" spans="1:18" ht="14.25" customHeight="1">
      <c r="A9" s="28" t="s">
        <v>49</v>
      </c>
      <c r="B9" s="27">
        <f>'Mandatory Projects'!H7</f>
        <v>0</v>
      </c>
      <c r="C9" s="27">
        <f>'Discretionary Projects'!H7</f>
        <v>0</v>
      </c>
      <c r="D9" s="27">
        <f t="shared" si="0"/>
        <v>0</v>
      </c>
    </row>
    <row r="10" spans="1:18" ht="14.25" customHeight="1">
      <c r="A10" s="28" t="s">
        <v>50</v>
      </c>
      <c r="B10" s="27">
        <f>'Mandatory Projects'!H8</f>
        <v>1</v>
      </c>
      <c r="C10" s="27">
        <f>'Discretionary Projects'!H8</f>
        <v>1</v>
      </c>
      <c r="D10" s="27">
        <f t="shared" si="0"/>
        <v>2</v>
      </c>
    </row>
    <row r="11" spans="1:18" ht="14.25" customHeight="1">
      <c r="A11" s="28" t="s">
        <v>51</v>
      </c>
      <c r="B11" s="27">
        <f>'Mandatory Projects'!H9</f>
        <v>1</v>
      </c>
      <c r="C11" s="27">
        <f>'Discretionary Projects'!H9</f>
        <v>1</v>
      </c>
      <c r="D11" s="27">
        <f t="shared" si="0"/>
        <v>2</v>
      </c>
    </row>
    <row r="12" spans="1:18" ht="14.25" customHeight="1">
      <c r="A12" s="28" t="s">
        <v>0</v>
      </c>
      <c r="B12" s="27">
        <f>'Mandatory Projects'!H10</f>
        <v>3</v>
      </c>
      <c r="C12" s="27">
        <f>'Discretionary Projects'!H10</f>
        <v>3</v>
      </c>
      <c r="D12" s="27">
        <f t="shared" si="0"/>
        <v>6</v>
      </c>
    </row>
    <row r="13" spans="1:18" ht="14.25" customHeight="1"/>
    <row r="14" spans="1:18" ht="14.25" customHeight="1">
      <c r="A14" s="30" t="s">
        <v>42</v>
      </c>
    </row>
    <row r="15" spans="1:18" ht="14.25" customHeight="1">
      <c r="A15" s="1"/>
      <c r="B15" s="68" t="s">
        <v>43</v>
      </c>
      <c r="C15" s="69"/>
      <c r="D15" s="69"/>
      <c r="F15" s="68" t="s">
        <v>44</v>
      </c>
      <c r="G15" s="69"/>
      <c r="H15" s="69"/>
    </row>
    <row r="16" spans="1:18" ht="14.25" customHeight="1">
      <c r="B16" s="29" t="s">
        <v>40</v>
      </c>
      <c r="C16" s="29" t="s">
        <v>41</v>
      </c>
      <c r="D16" s="29" t="s">
        <v>0</v>
      </c>
      <c r="F16" s="29" t="s">
        <v>40</v>
      </c>
      <c r="G16" s="29" t="s">
        <v>41</v>
      </c>
      <c r="H16" s="29" t="s">
        <v>0</v>
      </c>
    </row>
    <row r="17" spans="1:8" ht="14.25" customHeight="1">
      <c r="A17" s="28" t="s">
        <v>46</v>
      </c>
      <c r="B17" s="27">
        <f>'Mandatory Projects'!K4</f>
        <v>500</v>
      </c>
      <c r="C17" s="27">
        <f>'Discretionary Projects'!K4</f>
        <v>500</v>
      </c>
      <c r="D17" s="27">
        <f>SUM(B17:C17)</f>
        <v>1000</v>
      </c>
      <c r="F17" s="27">
        <f>'Mandatory Projects'!M4</f>
        <v>1000</v>
      </c>
      <c r="G17" s="27">
        <f>'Discretionary Projects'!M4</f>
        <v>1000</v>
      </c>
      <c r="H17" s="27">
        <f t="shared" ref="H17:H23" si="1">SUM(F17:G17)</f>
        <v>2000</v>
      </c>
    </row>
    <row r="18" spans="1:8" ht="14.25" customHeight="1">
      <c r="A18" s="28" t="s">
        <v>47</v>
      </c>
      <c r="B18" s="27">
        <f>'Mandatory Projects'!K5</f>
        <v>0</v>
      </c>
      <c r="C18" s="27">
        <f>'Discretionary Projects'!K5</f>
        <v>0</v>
      </c>
      <c r="D18" s="27">
        <f t="shared" ref="D18:D23" si="2">SUM(B18:C18)</f>
        <v>0</v>
      </c>
      <c r="F18" s="27">
        <f>'Mandatory Projects'!M5</f>
        <v>0</v>
      </c>
      <c r="G18" s="27">
        <f>'Discretionary Projects'!M5</f>
        <v>0</v>
      </c>
      <c r="H18" s="27">
        <f t="shared" si="1"/>
        <v>0</v>
      </c>
    </row>
    <row r="19" spans="1:8" ht="14.25" customHeight="1">
      <c r="A19" s="28" t="s">
        <v>48</v>
      </c>
      <c r="B19" s="27">
        <f>'Mandatory Projects'!K6</f>
        <v>0</v>
      </c>
      <c r="C19" s="27">
        <f>'Discretionary Projects'!K6</f>
        <v>0</v>
      </c>
      <c r="D19" s="27">
        <f t="shared" si="2"/>
        <v>0</v>
      </c>
      <c r="F19" s="27">
        <f>'Mandatory Projects'!M6</f>
        <v>0</v>
      </c>
      <c r="G19" s="27">
        <f>'Discretionary Projects'!M6</f>
        <v>0</v>
      </c>
      <c r="H19" s="27">
        <f t="shared" si="1"/>
        <v>0</v>
      </c>
    </row>
    <row r="20" spans="1:8" ht="14.25" customHeight="1">
      <c r="A20" s="28" t="s">
        <v>49</v>
      </c>
      <c r="B20" s="27">
        <f>'Mandatory Projects'!K7</f>
        <v>0</v>
      </c>
      <c r="C20" s="27">
        <f>'Discretionary Projects'!K7</f>
        <v>0</v>
      </c>
      <c r="D20" s="27">
        <f t="shared" si="2"/>
        <v>0</v>
      </c>
      <c r="F20" s="27">
        <f>'Mandatory Projects'!M7</f>
        <v>0</v>
      </c>
      <c r="G20" s="27">
        <f>'Discretionary Projects'!M7</f>
        <v>0</v>
      </c>
      <c r="H20" s="27">
        <f t="shared" si="1"/>
        <v>0</v>
      </c>
    </row>
    <row r="21" spans="1:8" ht="14.25" customHeight="1">
      <c r="A21" s="28" t="s">
        <v>50</v>
      </c>
      <c r="B21" s="27">
        <f>'Mandatory Projects'!K8</f>
        <v>100</v>
      </c>
      <c r="C21" s="27">
        <f>'Discretionary Projects'!K8</f>
        <v>400</v>
      </c>
      <c r="D21" s="27">
        <f t="shared" si="2"/>
        <v>500</v>
      </c>
      <c r="F21" s="27">
        <f>'Mandatory Projects'!M8</f>
        <v>100</v>
      </c>
      <c r="G21" s="27">
        <f>'Discretionary Projects'!M8</f>
        <v>600</v>
      </c>
      <c r="H21" s="27">
        <f t="shared" si="1"/>
        <v>700</v>
      </c>
    </row>
    <row r="22" spans="1:8" ht="14.25" customHeight="1">
      <c r="A22" s="28" t="s">
        <v>51</v>
      </c>
      <c r="B22" s="27">
        <f>'Mandatory Projects'!K9</f>
        <v>400</v>
      </c>
      <c r="C22" s="27">
        <f>'Discretionary Projects'!K9</f>
        <v>100</v>
      </c>
      <c r="D22" s="27">
        <f t="shared" si="2"/>
        <v>500</v>
      </c>
      <c r="F22" s="27">
        <f>'Mandatory Projects'!M9</f>
        <v>600</v>
      </c>
      <c r="G22" s="27">
        <f>'Discretionary Projects'!M9</f>
        <v>100</v>
      </c>
      <c r="H22" s="27">
        <f t="shared" si="1"/>
        <v>700</v>
      </c>
    </row>
    <row r="23" spans="1:8" ht="14.25" customHeight="1">
      <c r="A23" s="28" t="s">
        <v>0</v>
      </c>
      <c r="B23" s="15">
        <f>'Mandatory Projects'!K10</f>
        <v>1000</v>
      </c>
      <c r="C23" s="27">
        <f>'Discretionary Projects'!K10</f>
        <v>1000</v>
      </c>
      <c r="D23" s="27">
        <f t="shared" si="2"/>
        <v>2000</v>
      </c>
      <c r="F23" s="15">
        <f>'Mandatory Projects'!M10</f>
        <v>1700</v>
      </c>
      <c r="G23" s="27">
        <f>'Discretionary Projects'!M10</f>
        <v>1700</v>
      </c>
      <c r="H23" s="27">
        <f t="shared" si="1"/>
        <v>3400</v>
      </c>
    </row>
    <row r="24" spans="1:8" ht="14.25" customHeight="1">
      <c r="A24" s="2"/>
    </row>
    <row r="25" spans="1:8" ht="14.25" customHeight="1">
      <c r="A25" s="31" t="s">
        <v>45</v>
      </c>
    </row>
    <row r="26" spans="1:8" ht="14.25" customHeight="1">
      <c r="A26" s="1"/>
      <c r="B26" s="68" t="s">
        <v>43</v>
      </c>
      <c r="C26" s="69"/>
      <c r="D26" s="69"/>
      <c r="F26" s="68" t="s">
        <v>44</v>
      </c>
      <c r="G26" s="69"/>
      <c r="H26" s="69"/>
    </row>
    <row r="27" spans="1:8" ht="14.25" customHeight="1">
      <c r="B27" s="29" t="s">
        <v>40</v>
      </c>
      <c r="C27" s="29" t="s">
        <v>41</v>
      </c>
      <c r="D27" s="29" t="s">
        <v>0</v>
      </c>
      <c r="F27" s="29" t="s">
        <v>40</v>
      </c>
      <c r="G27" s="29" t="s">
        <v>41</v>
      </c>
      <c r="H27" s="29" t="s">
        <v>0</v>
      </c>
    </row>
    <row r="28" spans="1:8" ht="14.25" customHeight="1">
      <c r="A28" s="28" t="s">
        <v>46</v>
      </c>
      <c r="B28" s="27">
        <f>'Mandatory Projects'!L4</f>
        <v>50</v>
      </c>
      <c r="C28" s="27">
        <f>'Discretionary Projects'!L4</f>
        <v>50</v>
      </c>
      <c r="D28" s="27">
        <f>SUM(B28:C28)</f>
        <v>100</v>
      </c>
      <c r="F28" s="27">
        <f>'Mandatory Projects'!N4</f>
        <v>70</v>
      </c>
      <c r="G28" s="27">
        <f>'Discretionary Projects'!N4</f>
        <v>70</v>
      </c>
      <c r="H28" s="27">
        <f t="shared" ref="H28:H34" si="3">SUM(F28:G28)</f>
        <v>140</v>
      </c>
    </row>
    <row r="29" spans="1:8" ht="14.25" customHeight="1">
      <c r="A29" s="28" t="s">
        <v>47</v>
      </c>
      <c r="B29" s="27">
        <f>'Mandatory Projects'!L5</f>
        <v>0</v>
      </c>
      <c r="C29" s="27">
        <f>'Discretionary Projects'!L5</f>
        <v>0</v>
      </c>
      <c r="D29" s="27">
        <f t="shared" ref="D29:D34" si="4">SUM(B29:C29)</f>
        <v>0</v>
      </c>
      <c r="F29" s="27">
        <f>'Mandatory Projects'!N5</f>
        <v>0</v>
      </c>
      <c r="G29" s="27">
        <f>'Discretionary Projects'!N5</f>
        <v>0</v>
      </c>
      <c r="H29" s="27">
        <f t="shared" si="3"/>
        <v>0</v>
      </c>
    </row>
    <row r="30" spans="1:8" ht="14.25" customHeight="1">
      <c r="A30" s="28" t="s">
        <v>48</v>
      </c>
      <c r="B30" s="27">
        <f>'Mandatory Projects'!L6</f>
        <v>0</v>
      </c>
      <c r="C30" s="27">
        <f>'Discretionary Projects'!L6</f>
        <v>0</v>
      </c>
      <c r="D30" s="27">
        <f t="shared" si="4"/>
        <v>0</v>
      </c>
      <c r="F30" s="27">
        <f>'Mandatory Projects'!N6</f>
        <v>0</v>
      </c>
      <c r="G30" s="27">
        <f>'Discretionary Projects'!N6</f>
        <v>0</v>
      </c>
      <c r="H30" s="27">
        <f t="shared" si="3"/>
        <v>0</v>
      </c>
    </row>
    <row r="31" spans="1:8" ht="14.25" customHeight="1">
      <c r="A31" s="28" t="s">
        <v>49</v>
      </c>
      <c r="B31" s="27">
        <f>'Mandatory Projects'!L7</f>
        <v>0</v>
      </c>
      <c r="C31" s="27">
        <f>'Discretionary Projects'!L7</f>
        <v>0</v>
      </c>
      <c r="D31" s="27">
        <f t="shared" si="4"/>
        <v>0</v>
      </c>
      <c r="F31" s="27">
        <f>'Mandatory Projects'!N7</f>
        <v>0</v>
      </c>
      <c r="G31" s="27">
        <f>'Discretionary Projects'!N7</f>
        <v>0</v>
      </c>
      <c r="H31" s="27">
        <f t="shared" si="3"/>
        <v>0</v>
      </c>
    </row>
    <row r="32" spans="1:8" ht="14.25" customHeight="1">
      <c r="A32" s="28" t="s">
        <v>50</v>
      </c>
      <c r="B32" s="27">
        <f>'Mandatory Projects'!L8</f>
        <v>25</v>
      </c>
      <c r="C32" s="27">
        <f>'Discretionary Projects'!L8</f>
        <v>100</v>
      </c>
      <c r="D32" s="27">
        <f t="shared" si="4"/>
        <v>125</v>
      </c>
      <c r="F32" s="27">
        <f>'Mandatory Projects'!N8</f>
        <v>25</v>
      </c>
      <c r="G32" s="27">
        <f>'Discretionary Projects'!N8</f>
        <v>150</v>
      </c>
      <c r="H32" s="27">
        <f t="shared" si="3"/>
        <v>175</v>
      </c>
    </row>
    <row r="33" spans="1:8" ht="14.25" customHeight="1">
      <c r="A33" s="28" t="s">
        <v>51</v>
      </c>
      <c r="B33" s="27">
        <f>'Mandatory Projects'!L9</f>
        <v>100</v>
      </c>
      <c r="C33" s="27">
        <f>'Discretionary Projects'!L9</f>
        <v>25</v>
      </c>
      <c r="D33" s="27">
        <f t="shared" si="4"/>
        <v>125</v>
      </c>
      <c r="F33" s="27">
        <f>'Mandatory Projects'!N9</f>
        <v>150</v>
      </c>
      <c r="G33" s="27">
        <f>'Discretionary Projects'!N9</f>
        <v>25</v>
      </c>
      <c r="H33" s="27">
        <f t="shared" si="3"/>
        <v>175</v>
      </c>
    </row>
    <row r="34" spans="1:8" ht="14.25" customHeight="1">
      <c r="A34" s="28" t="s">
        <v>0</v>
      </c>
      <c r="B34" s="15">
        <f>'Mandatory Projects'!L10</f>
        <v>175</v>
      </c>
      <c r="C34" s="27">
        <f>'Discretionary Projects'!L10</f>
        <v>175</v>
      </c>
      <c r="D34" s="27">
        <f t="shared" si="4"/>
        <v>350</v>
      </c>
      <c r="F34" s="15">
        <f>'Mandatory Projects'!N10</f>
        <v>245</v>
      </c>
      <c r="G34" s="27">
        <f>'Discretionary Projects'!N10</f>
        <v>245</v>
      </c>
      <c r="H34" s="27">
        <f t="shared" si="3"/>
        <v>490</v>
      </c>
    </row>
    <row r="35" spans="1:8" ht="14.25" customHeight="1"/>
    <row r="36" spans="1:8" ht="14.25" customHeight="1"/>
    <row r="37" spans="1:8" ht="14.25" customHeight="1"/>
    <row r="38" spans="1:8" ht="14.25" customHeight="1"/>
    <row r="39" spans="1:8" ht="14.25" customHeight="1"/>
    <row r="40" spans="1:8" ht="14.25" customHeight="1"/>
    <row r="41" spans="1:8" ht="14.25" customHeight="1"/>
    <row r="42" spans="1:8" ht="14.25" customHeight="1"/>
  </sheetData>
  <mergeCells count="5">
    <mergeCell ref="A1:R1"/>
    <mergeCell ref="B15:D15"/>
    <mergeCell ref="F15:H15"/>
    <mergeCell ref="B26:D26"/>
    <mergeCell ref="F26:H2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codeName="Munka6"/>
  <dimension ref="A1:R108"/>
  <sheetViews>
    <sheetView workbookViewId="0">
      <pane ySplit="12" topLeftCell="A13" activePane="bottomLeft" state="frozenSplit"/>
      <selection pane="bottomLeft" activeCell="R13" sqref="R13:R15"/>
    </sheetView>
  </sheetViews>
  <sheetFormatPr defaultRowHeight="12.75"/>
  <cols>
    <col min="1" max="1" width="7.7109375" customWidth="1"/>
    <col min="2" max="2" width="21.85546875" customWidth="1"/>
    <col min="3" max="3" width="27.42578125" customWidth="1"/>
    <col min="4" max="4" width="8.5703125" customWidth="1"/>
    <col min="5" max="17" width="11.42578125" customWidth="1"/>
    <col min="18" max="18" width="27.5703125" customWidth="1"/>
  </cols>
  <sheetData>
    <row r="1" spans="1:18" ht="20.25">
      <c r="A1" s="42" t="s">
        <v>98</v>
      </c>
      <c r="B1" s="43"/>
      <c r="C1" s="43"/>
      <c r="D1" s="43"/>
      <c r="E1" s="43"/>
      <c r="F1" s="43"/>
      <c r="G1" s="43"/>
      <c r="H1" s="43"/>
      <c r="I1" s="43"/>
      <c r="J1" s="43"/>
      <c r="K1" s="43"/>
      <c r="L1" s="43"/>
      <c r="M1" s="43"/>
      <c r="N1" s="43"/>
      <c r="O1" s="43"/>
      <c r="P1" s="43"/>
      <c r="Q1" s="43"/>
      <c r="R1" s="43"/>
    </row>
    <row r="2" spans="1:18">
      <c r="A2" s="43"/>
      <c r="B2" s="43"/>
      <c r="C2" s="43"/>
      <c r="D2" s="43"/>
      <c r="E2" s="43"/>
      <c r="F2" s="43"/>
      <c r="G2" s="43"/>
      <c r="H2" s="43"/>
      <c r="I2" s="43"/>
      <c r="J2" s="43"/>
      <c r="K2" s="43"/>
      <c r="L2" s="43"/>
      <c r="M2" s="43"/>
      <c r="N2" s="43"/>
      <c r="O2" s="43"/>
      <c r="P2" s="43"/>
      <c r="Q2" s="43"/>
      <c r="R2" s="43"/>
    </row>
    <row r="3" spans="1:18" ht="25.5">
      <c r="A3" s="43"/>
      <c r="B3" s="43"/>
      <c r="C3" s="43"/>
      <c r="D3" s="43"/>
      <c r="E3" s="43"/>
      <c r="F3" s="43"/>
      <c r="G3" s="43"/>
      <c r="H3" s="93" t="s">
        <v>39</v>
      </c>
      <c r="I3" s="43"/>
      <c r="J3" s="43"/>
      <c r="K3" s="93" t="s">
        <v>20</v>
      </c>
      <c r="L3" s="93" t="s">
        <v>21</v>
      </c>
      <c r="M3" s="93" t="s">
        <v>22</v>
      </c>
      <c r="N3" s="93" t="s">
        <v>23</v>
      </c>
      <c r="O3" s="43"/>
      <c r="P3" s="43"/>
      <c r="Q3" s="43"/>
      <c r="R3" s="43"/>
    </row>
    <row r="4" spans="1:18">
      <c r="A4" s="43"/>
      <c r="B4" s="90" t="s">
        <v>53</v>
      </c>
      <c r="C4" s="44">
        <f>K10</f>
        <v>1000</v>
      </c>
      <c r="D4" s="45"/>
      <c r="E4" s="43"/>
      <c r="F4" s="91" t="s">
        <v>46</v>
      </c>
      <c r="G4" s="91"/>
      <c r="H4" s="40">
        <f>COUNTIFS(H$13:H$5000,"Yes",I$13:I$5000,"Low")</f>
        <v>1</v>
      </c>
      <c r="I4" s="94" t="s">
        <v>46</v>
      </c>
      <c r="J4" s="95"/>
      <c r="K4" s="40">
        <f>SUMIFS(K$13:K$5000,$H$13:$H$5000,"Yes",$I$13:$I$5000,"Low")</f>
        <v>500</v>
      </c>
      <c r="L4" s="40">
        <f>SUMIFS(L$13:L$5000,$H$13:$H$5000,"Yes",$I$13:$I$5000,"Low")</f>
        <v>50</v>
      </c>
      <c r="M4" s="40">
        <f>SUMIFS(M$13:M$5000,$H$13:$H$5000,"Yes",$I$13:$I$5000,"Low")</f>
        <v>1000</v>
      </c>
      <c r="N4" s="40">
        <f>SUMIFS(N$13:N$5000,$H$13:$H$5000,"Yes",$I$13:$I$5000,"Low")</f>
        <v>70</v>
      </c>
      <c r="O4" s="46"/>
      <c r="P4" s="46"/>
      <c r="Q4" s="46"/>
      <c r="R4" s="43"/>
    </row>
    <row r="5" spans="1:18">
      <c r="A5" s="43"/>
      <c r="B5" s="90" t="s">
        <v>54</v>
      </c>
      <c r="C5" s="40">
        <f>Static!B6</f>
        <v>1000</v>
      </c>
      <c r="D5" s="46"/>
      <c r="E5" s="43"/>
      <c r="F5" s="91" t="s">
        <v>47</v>
      </c>
      <c r="G5" s="91"/>
      <c r="H5" s="40">
        <f>COUNTIFS(H$13:H$5000,"Yes",I$13:I$5000,"Medium")</f>
        <v>0</v>
      </c>
      <c r="I5" s="94" t="s">
        <v>47</v>
      </c>
      <c r="J5" s="95"/>
      <c r="K5" s="40">
        <f>SUMIFS(K$13:K$5000,$H$13:$H$5000,"Yes",$I$13:$I$5000,"Medium")</f>
        <v>0</v>
      </c>
      <c r="L5" s="40">
        <f>SUMIFS(L$13:L$5000,$H$13:$H$5000,"Yes",$I$13:$I$5000,"Medium")</f>
        <v>0</v>
      </c>
      <c r="M5" s="40">
        <f>SUMIFS(M$13:M$5000,$H$13:$H$5000,"Yes",$I$13:$I$5000,"Medium")</f>
        <v>0</v>
      </c>
      <c r="N5" s="40">
        <f>SUMIFS(N$13:N$5000,$H$13:$H$5000,"Yes",$I$13:$I$5000,"Medium")</f>
        <v>0</v>
      </c>
      <c r="O5" s="46"/>
      <c r="P5" s="46"/>
      <c r="Q5" s="46"/>
      <c r="R5" s="43"/>
    </row>
    <row r="6" spans="1:18">
      <c r="A6" s="43"/>
      <c r="B6" s="90" t="s">
        <v>55</v>
      </c>
      <c r="C6" s="44">
        <f>C5-C4</f>
        <v>0</v>
      </c>
      <c r="D6" s="45"/>
      <c r="E6" s="43"/>
      <c r="F6" s="91" t="s">
        <v>48</v>
      </c>
      <c r="G6" s="91"/>
      <c r="H6" s="40">
        <f>COUNTIFS(H$13:H$5000,"Yes",I$13:I$5000,"High")</f>
        <v>0</v>
      </c>
      <c r="I6" s="94" t="s">
        <v>48</v>
      </c>
      <c r="J6" s="95"/>
      <c r="K6" s="40">
        <f>SUMIFS(K$13:K$5000,$H$13:$H$5000,"Yes",$I$13:$I$5000,"High")</f>
        <v>0</v>
      </c>
      <c r="L6" s="40">
        <f>SUMIFS(L$13:L$5000,$H$13:$H$5000,"Yes",$I$13:$I$5000,"High")</f>
        <v>0</v>
      </c>
      <c r="M6" s="40">
        <f>SUMIFS(M$13:M$5000,$H$13:$H$5000,"Yes",$I$13:$I$5000,"High")</f>
        <v>0</v>
      </c>
      <c r="N6" s="40">
        <f>SUMIFS(N$13:N$5000,$H$13:$H$5000,"Yes",$I$13:$I$5000,"High")</f>
        <v>0</v>
      </c>
      <c r="O6" s="46"/>
      <c r="P6" s="46"/>
      <c r="Q6" s="46"/>
      <c r="R6" s="43"/>
    </row>
    <row r="7" spans="1:18">
      <c r="A7" s="43"/>
      <c r="B7" s="90" t="s">
        <v>56</v>
      </c>
      <c r="C7" s="40">
        <f>Static!F6</f>
        <v>100</v>
      </c>
      <c r="D7" s="46"/>
      <c r="E7" s="43"/>
      <c r="F7" s="91" t="s">
        <v>49</v>
      </c>
      <c r="G7" s="91"/>
      <c r="H7" s="40">
        <f>COUNTIFS(H$13:H$5000,"No",I$13:I$5000,"Low")</f>
        <v>0</v>
      </c>
      <c r="I7" s="94" t="s">
        <v>49</v>
      </c>
      <c r="J7" s="95"/>
      <c r="K7" s="40">
        <f>SUMIFS(K$13:K$5000,$H$13:$H$5000,"No",$I$13:$I$5000,"Low")</f>
        <v>0</v>
      </c>
      <c r="L7" s="40">
        <f>SUMIFS(L$13:L$5000,$H$13:$H$5000,"No",$I$13:$I$5000,"Low")</f>
        <v>0</v>
      </c>
      <c r="M7" s="40">
        <f>SUMIFS(M$13:M$5000,$H$13:$H$5000,"No",$I$13:$I$5000,"Low")</f>
        <v>0</v>
      </c>
      <c r="N7" s="40">
        <f>SUMIFS(N$13:N$5000,$H$13:$H$5000,"No",$I$13:$I$5000,"Low")</f>
        <v>0</v>
      </c>
      <c r="O7" s="46"/>
      <c r="P7" s="46"/>
      <c r="Q7" s="46"/>
      <c r="R7" s="43"/>
    </row>
    <row r="8" spans="1:18">
      <c r="A8" s="43"/>
      <c r="B8" s="90" t="s">
        <v>57</v>
      </c>
      <c r="C8" s="40">
        <f>Static!F7</f>
        <v>110</v>
      </c>
      <c r="D8" s="46"/>
      <c r="E8" s="43"/>
      <c r="F8" s="91" t="s">
        <v>50</v>
      </c>
      <c r="G8" s="91"/>
      <c r="H8" s="40">
        <f>COUNTIFS(H$13:H$5000,"No",I$13:I$5000,"Medium")</f>
        <v>1</v>
      </c>
      <c r="I8" s="94" t="s">
        <v>50</v>
      </c>
      <c r="J8" s="95"/>
      <c r="K8" s="40">
        <f>SUMIFS(K$13:K$5000,$H$13:$H$5000,"No",$I$13:$I$5000,"Medium")</f>
        <v>100</v>
      </c>
      <c r="L8" s="40">
        <f>SUMIFS(L$13:L$5000,$H$13:$H$5000,"No",$I$13:$I$5000,"Medium")</f>
        <v>25</v>
      </c>
      <c r="M8" s="40">
        <f>SUMIFS(M$13:M$5000,$H$13:$H$5000,"No",$I$13:$I$5000,"Medium")</f>
        <v>100</v>
      </c>
      <c r="N8" s="40">
        <f>SUMIFS(N$13:N$5000,$H$13:$H$5000,"No",$I$13:$I$5000,"Medium")</f>
        <v>25</v>
      </c>
      <c r="O8" s="46"/>
      <c r="P8" s="46"/>
      <c r="Q8" s="46"/>
      <c r="R8" s="43"/>
    </row>
    <row r="9" spans="1:18">
      <c r="A9" s="43"/>
      <c r="B9" s="90" t="s">
        <v>58</v>
      </c>
      <c r="C9" s="40">
        <f>Static!F8</f>
        <v>120</v>
      </c>
      <c r="D9" s="46"/>
      <c r="E9" s="43"/>
      <c r="F9" s="91" t="s">
        <v>51</v>
      </c>
      <c r="G9" s="91"/>
      <c r="H9" s="40">
        <f>COUNTIFS(H$13:H$5000,"No",I$13:I$5000,"High")</f>
        <v>1</v>
      </c>
      <c r="I9" s="94" t="s">
        <v>51</v>
      </c>
      <c r="J9" s="95"/>
      <c r="K9" s="40">
        <f>SUMIFS(K$13:K$5000,$H$13:$H$5000,"No",$I$13:$I$5000,"High")</f>
        <v>400</v>
      </c>
      <c r="L9" s="40">
        <f>SUMIFS(L$13:L$5000,$H$13:$H$5000,"No",$I$13:$I$5000,"High")</f>
        <v>100</v>
      </c>
      <c r="M9" s="40">
        <f>SUMIFS(M$13:M$5000,$H$13:$H$5000,"No",$I$13:$I$5000,"High")</f>
        <v>600</v>
      </c>
      <c r="N9" s="40">
        <f>SUMIFS(N$13:N$5000,$H$13:$H$5000,"No",$I$13:$I$5000,"High")</f>
        <v>150</v>
      </c>
      <c r="O9" s="46"/>
      <c r="P9" s="46"/>
      <c r="Q9" s="46"/>
      <c r="R9" s="43"/>
    </row>
    <row r="10" spans="1:18">
      <c r="A10" s="43"/>
      <c r="B10" s="43"/>
      <c r="C10" s="43"/>
      <c r="D10" s="43"/>
      <c r="E10" s="43"/>
      <c r="F10" s="92" t="s">
        <v>28</v>
      </c>
      <c r="G10" s="92"/>
      <c r="H10" s="47">
        <f>SUM(H4:H9)</f>
        <v>3</v>
      </c>
      <c r="I10" s="96" t="s">
        <v>27</v>
      </c>
      <c r="J10" s="95"/>
      <c r="K10" s="44">
        <f>SUM(K4:K9)</f>
        <v>1000</v>
      </c>
      <c r="L10" s="44">
        <f t="shared" ref="L10:N10" si="0">SUM(L4:L9)</f>
        <v>175</v>
      </c>
      <c r="M10" s="44">
        <f t="shared" si="0"/>
        <v>1700</v>
      </c>
      <c r="N10" s="44">
        <f t="shared" si="0"/>
        <v>245</v>
      </c>
      <c r="O10" s="45"/>
      <c r="P10" s="45"/>
      <c r="Q10" s="45"/>
      <c r="R10" s="43"/>
    </row>
    <row r="11" spans="1:18">
      <c r="A11" s="43"/>
      <c r="B11" s="43"/>
      <c r="C11" s="48"/>
      <c r="D11" s="48"/>
      <c r="E11" s="43"/>
      <c r="F11" s="43"/>
      <c r="G11" s="43"/>
      <c r="H11" s="43"/>
      <c r="I11" s="43"/>
      <c r="J11" s="43"/>
      <c r="K11" s="43"/>
      <c r="L11" s="43"/>
      <c r="M11" s="43"/>
      <c r="N11" s="43"/>
      <c r="O11" s="70"/>
      <c r="P11" s="70"/>
      <c r="Q11" s="70"/>
      <c r="R11" s="43"/>
    </row>
    <row r="12" spans="1:18" ht="25.5">
      <c r="A12" s="86" t="s">
        <v>13</v>
      </c>
      <c r="B12" s="87" t="s">
        <v>10</v>
      </c>
      <c r="C12" s="87" t="s">
        <v>12</v>
      </c>
      <c r="D12" s="88" t="s">
        <v>85</v>
      </c>
      <c r="E12" s="86" t="s">
        <v>14</v>
      </c>
      <c r="F12" s="86" t="s">
        <v>15</v>
      </c>
      <c r="G12" s="86" t="s">
        <v>16</v>
      </c>
      <c r="H12" s="89" t="s">
        <v>24</v>
      </c>
      <c r="I12" s="89" t="s">
        <v>25</v>
      </c>
      <c r="J12" s="89" t="s">
        <v>26</v>
      </c>
      <c r="K12" s="89" t="s">
        <v>20</v>
      </c>
      <c r="L12" s="89" t="s">
        <v>21</v>
      </c>
      <c r="M12" s="89" t="s">
        <v>22</v>
      </c>
      <c r="N12" s="89" t="s">
        <v>23</v>
      </c>
      <c r="O12" s="89" t="s">
        <v>52</v>
      </c>
      <c r="P12" s="89" t="s">
        <v>70</v>
      </c>
      <c r="Q12" s="89" t="s">
        <v>71</v>
      </c>
      <c r="R12" s="86" t="s">
        <v>17</v>
      </c>
    </row>
    <row r="13" spans="1:18">
      <c r="A13" s="80" t="s">
        <v>89</v>
      </c>
      <c r="B13" s="81" t="s">
        <v>72</v>
      </c>
      <c r="C13" s="81" t="s">
        <v>73</v>
      </c>
      <c r="D13" s="80">
        <v>1</v>
      </c>
      <c r="E13" s="80" t="s">
        <v>63</v>
      </c>
      <c r="F13" s="80"/>
      <c r="G13" s="80" t="s">
        <v>74</v>
      </c>
      <c r="H13" s="80" t="s">
        <v>75</v>
      </c>
      <c r="I13" s="80" t="s">
        <v>76</v>
      </c>
      <c r="J13" s="80" t="s">
        <v>76</v>
      </c>
      <c r="K13" s="82">
        <v>500</v>
      </c>
      <c r="L13" s="82">
        <v>50</v>
      </c>
      <c r="M13" s="82">
        <v>1000</v>
      </c>
      <c r="N13" s="82">
        <v>70</v>
      </c>
      <c r="O13" s="82">
        <v>25</v>
      </c>
      <c r="P13" s="83">
        <f>IF(I13="","",IF(I13="Low",(K13/100)*$C$7,IF(I13="Medium",(K13/100)*$C$8,IF(I13="High",(K13/100)*$C$9))))</f>
        <v>500</v>
      </c>
      <c r="Q13" s="83">
        <f>IF(J13="","",IF(J13="Low",(L13/100)*$C$7,IF(J13="Medium",(L13/100)*$C$8,IF(J13="High",(L13/100)*$C$9))))</f>
        <v>50</v>
      </c>
      <c r="R13" s="104"/>
    </row>
    <row r="14" spans="1:18">
      <c r="A14" s="80" t="s">
        <v>90</v>
      </c>
      <c r="B14" s="81" t="s">
        <v>77</v>
      </c>
      <c r="C14" s="81" t="s">
        <v>78</v>
      </c>
      <c r="D14" s="80">
        <v>3</v>
      </c>
      <c r="E14" s="80" t="s">
        <v>64</v>
      </c>
      <c r="F14" s="80"/>
      <c r="G14" s="80" t="s">
        <v>74</v>
      </c>
      <c r="H14" s="80" t="s">
        <v>79</v>
      </c>
      <c r="I14" s="80" t="s">
        <v>80</v>
      </c>
      <c r="J14" s="80" t="s">
        <v>80</v>
      </c>
      <c r="K14" s="82">
        <v>100</v>
      </c>
      <c r="L14" s="82">
        <v>25</v>
      </c>
      <c r="M14" s="82">
        <v>100</v>
      </c>
      <c r="N14" s="82">
        <v>25</v>
      </c>
      <c r="O14" s="82">
        <v>0</v>
      </c>
      <c r="P14" s="83">
        <f t="shared" ref="P14:P77" si="1">IF(I14="","",IF(I14="Low",(K14/100)*$C$7,IF(I14="Medium",(K14/100)*$C$8,IF(I14="High",(K14/100)*$C$9))))</f>
        <v>110</v>
      </c>
      <c r="Q14" s="83">
        <f t="shared" ref="Q14:Q77" si="2">IF(J14="","",IF(J14="Low",(L14/100)*$C$7,IF(J14="Medium",(L14/100)*$C$8,IF(J14="High",(L14/100)*$C$9))))</f>
        <v>27.5</v>
      </c>
      <c r="R14" s="104"/>
    </row>
    <row r="15" spans="1:18">
      <c r="A15" s="80" t="s">
        <v>91</v>
      </c>
      <c r="B15" s="81" t="s">
        <v>81</v>
      </c>
      <c r="C15" s="81" t="s">
        <v>82</v>
      </c>
      <c r="D15" s="80">
        <v>2</v>
      </c>
      <c r="E15" s="80" t="s">
        <v>63</v>
      </c>
      <c r="F15" s="80"/>
      <c r="G15" s="80" t="s">
        <v>74</v>
      </c>
      <c r="H15" s="80" t="s">
        <v>79</v>
      </c>
      <c r="I15" s="80" t="s">
        <v>83</v>
      </c>
      <c r="J15" s="80" t="s">
        <v>80</v>
      </c>
      <c r="K15" s="82">
        <v>400</v>
      </c>
      <c r="L15" s="82">
        <v>100</v>
      </c>
      <c r="M15" s="82">
        <v>600</v>
      </c>
      <c r="N15" s="82">
        <v>150</v>
      </c>
      <c r="O15" s="82">
        <v>50</v>
      </c>
      <c r="P15" s="83">
        <f t="shared" si="1"/>
        <v>480</v>
      </c>
      <c r="Q15" s="83">
        <f t="shared" si="2"/>
        <v>110</v>
      </c>
      <c r="R15" s="104"/>
    </row>
    <row r="16" spans="1:18">
      <c r="A16" s="49"/>
      <c r="B16" s="50"/>
      <c r="C16" s="50"/>
      <c r="D16" s="49"/>
      <c r="E16" s="49"/>
      <c r="F16" s="49"/>
      <c r="G16" s="49"/>
      <c r="H16" s="49"/>
      <c r="I16" s="49"/>
      <c r="J16" s="49"/>
      <c r="K16" s="51"/>
      <c r="L16" s="51"/>
      <c r="M16" s="51"/>
      <c r="N16" s="51"/>
      <c r="O16" s="51"/>
      <c r="P16" s="51" t="str">
        <f t="shared" si="1"/>
        <v/>
      </c>
      <c r="Q16" s="51" t="str">
        <f t="shared" si="2"/>
        <v/>
      </c>
      <c r="R16" s="52"/>
    </row>
    <row r="17" spans="1:18">
      <c r="A17" s="49"/>
      <c r="B17" s="50"/>
      <c r="C17" s="50"/>
      <c r="D17" s="49"/>
      <c r="E17" s="49"/>
      <c r="F17" s="49"/>
      <c r="G17" s="49"/>
      <c r="H17" s="49"/>
      <c r="I17" s="49"/>
      <c r="J17" s="49"/>
      <c r="K17" s="51"/>
      <c r="L17" s="51"/>
      <c r="M17" s="51"/>
      <c r="N17" s="51"/>
      <c r="O17" s="51"/>
      <c r="P17" s="51" t="str">
        <f t="shared" si="1"/>
        <v/>
      </c>
      <c r="Q17" s="51" t="str">
        <f t="shared" si="2"/>
        <v/>
      </c>
      <c r="R17" s="53"/>
    </row>
    <row r="18" spans="1:18">
      <c r="A18" s="12"/>
      <c r="B18" s="13"/>
      <c r="C18" s="13"/>
      <c r="D18" s="12"/>
      <c r="E18" s="12"/>
      <c r="F18" s="12"/>
      <c r="G18" s="12"/>
      <c r="H18" s="12"/>
      <c r="I18" s="12"/>
      <c r="J18" s="12"/>
      <c r="K18" s="11"/>
      <c r="L18" s="11"/>
      <c r="M18" s="11"/>
      <c r="N18" s="11"/>
      <c r="O18" s="11"/>
      <c r="P18" s="11" t="str">
        <f t="shared" si="1"/>
        <v/>
      </c>
      <c r="Q18" s="11" t="str">
        <f t="shared" si="2"/>
        <v/>
      </c>
      <c r="R18" s="14"/>
    </row>
    <row r="19" spans="1:18">
      <c r="A19" s="12"/>
      <c r="B19" s="13"/>
      <c r="C19" s="13"/>
      <c r="D19" s="12"/>
      <c r="E19" s="12"/>
      <c r="F19" s="12"/>
      <c r="G19" s="12"/>
      <c r="H19" s="12"/>
      <c r="I19" s="12"/>
      <c r="J19" s="12"/>
      <c r="K19" s="11"/>
      <c r="L19" s="11"/>
      <c r="M19" s="11"/>
      <c r="N19" s="11"/>
      <c r="O19" s="11"/>
      <c r="P19" s="11" t="str">
        <f t="shared" si="1"/>
        <v/>
      </c>
      <c r="Q19" s="11" t="str">
        <f t="shared" si="2"/>
        <v/>
      </c>
      <c r="R19" s="14"/>
    </row>
    <row r="20" spans="1:18">
      <c r="A20" s="12"/>
      <c r="B20" s="13"/>
      <c r="C20" s="13"/>
      <c r="D20" s="12"/>
      <c r="E20" s="12"/>
      <c r="F20" s="12"/>
      <c r="G20" s="12"/>
      <c r="H20" s="12"/>
      <c r="I20" s="12"/>
      <c r="J20" s="12"/>
      <c r="K20" s="11"/>
      <c r="L20" s="11"/>
      <c r="M20" s="11"/>
      <c r="N20" s="11"/>
      <c r="O20" s="11"/>
      <c r="P20" s="11" t="str">
        <f t="shared" si="1"/>
        <v/>
      </c>
      <c r="Q20" s="11" t="str">
        <f t="shared" si="2"/>
        <v/>
      </c>
      <c r="R20" s="14"/>
    </row>
    <row r="21" spans="1:18">
      <c r="A21" s="12"/>
      <c r="B21" s="13"/>
      <c r="C21" s="13"/>
      <c r="D21" s="12"/>
      <c r="E21" s="12"/>
      <c r="F21" s="12"/>
      <c r="G21" s="12"/>
      <c r="H21" s="12"/>
      <c r="I21" s="12"/>
      <c r="J21" s="12"/>
      <c r="K21" s="11"/>
      <c r="L21" s="11"/>
      <c r="M21" s="11"/>
      <c r="N21" s="11"/>
      <c r="O21" s="11"/>
      <c r="P21" s="11" t="str">
        <f t="shared" si="1"/>
        <v/>
      </c>
      <c r="Q21" s="11" t="str">
        <f t="shared" si="2"/>
        <v/>
      </c>
      <c r="R21" s="14"/>
    </row>
    <row r="22" spans="1:18">
      <c r="A22" s="12"/>
      <c r="B22" s="13"/>
      <c r="C22" s="13"/>
      <c r="D22" s="12"/>
      <c r="E22" s="12"/>
      <c r="F22" s="12"/>
      <c r="G22" s="12"/>
      <c r="H22" s="12"/>
      <c r="I22" s="12"/>
      <c r="J22" s="12"/>
      <c r="K22" s="11"/>
      <c r="L22" s="11"/>
      <c r="M22" s="11"/>
      <c r="N22" s="11"/>
      <c r="O22" s="11"/>
      <c r="P22" s="11" t="str">
        <f t="shared" si="1"/>
        <v/>
      </c>
      <c r="Q22" s="11" t="str">
        <f t="shared" si="2"/>
        <v/>
      </c>
      <c r="R22" s="14"/>
    </row>
    <row r="23" spans="1:18">
      <c r="A23" s="12"/>
      <c r="B23" s="13"/>
      <c r="C23" s="13"/>
      <c r="D23" s="12"/>
      <c r="E23" s="12"/>
      <c r="F23" s="12"/>
      <c r="G23" s="12"/>
      <c r="H23" s="12"/>
      <c r="I23" s="12"/>
      <c r="J23" s="12"/>
      <c r="K23" s="11"/>
      <c r="L23" s="11"/>
      <c r="M23" s="11"/>
      <c r="N23" s="11"/>
      <c r="O23" s="11"/>
      <c r="P23" s="11" t="str">
        <f t="shared" si="1"/>
        <v/>
      </c>
      <c r="Q23" s="11" t="str">
        <f t="shared" si="2"/>
        <v/>
      </c>
      <c r="R23" s="14"/>
    </row>
    <row r="24" spans="1:18">
      <c r="A24" s="12"/>
      <c r="B24" s="13"/>
      <c r="C24" s="13"/>
      <c r="D24" s="12"/>
      <c r="E24" s="12"/>
      <c r="F24" s="12"/>
      <c r="G24" s="12"/>
      <c r="H24" s="12"/>
      <c r="I24" s="12"/>
      <c r="J24" s="12"/>
      <c r="K24" s="11"/>
      <c r="L24" s="11"/>
      <c r="M24" s="11"/>
      <c r="N24" s="11"/>
      <c r="O24" s="11"/>
      <c r="P24" s="11" t="str">
        <f t="shared" si="1"/>
        <v/>
      </c>
      <c r="Q24" s="11" t="str">
        <f t="shared" si="2"/>
        <v/>
      </c>
      <c r="R24" s="14"/>
    </row>
    <row r="25" spans="1:18">
      <c r="A25" s="12"/>
      <c r="B25" s="13"/>
      <c r="C25" s="13"/>
      <c r="D25" s="12"/>
      <c r="E25" s="12"/>
      <c r="F25" s="12"/>
      <c r="G25" s="12"/>
      <c r="H25" s="12"/>
      <c r="I25" s="12"/>
      <c r="J25" s="12"/>
      <c r="K25" s="11"/>
      <c r="L25" s="11"/>
      <c r="M25" s="11"/>
      <c r="N25" s="11"/>
      <c r="O25" s="11"/>
      <c r="P25" s="11" t="str">
        <f t="shared" si="1"/>
        <v/>
      </c>
      <c r="Q25" s="11" t="str">
        <f t="shared" si="2"/>
        <v/>
      </c>
      <c r="R25" s="14"/>
    </row>
    <row r="26" spans="1:18">
      <c r="A26" s="12"/>
      <c r="B26" s="13"/>
      <c r="C26" s="13"/>
      <c r="D26" s="12"/>
      <c r="E26" s="12"/>
      <c r="F26" s="12"/>
      <c r="G26" s="12"/>
      <c r="H26" s="12"/>
      <c r="I26" s="12"/>
      <c r="J26" s="12"/>
      <c r="K26" s="11"/>
      <c r="L26" s="11"/>
      <c r="M26" s="11"/>
      <c r="N26" s="11"/>
      <c r="O26" s="11"/>
      <c r="P26" s="11" t="str">
        <f t="shared" si="1"/>
        <v/>
      </c>
      <c r="Q26" s="11" t="str">
        <f t="shared" si="2"/>
        <v/>
      </c>
      <c r="R26" s="14"/>
    </row>
    <row r="27" spans="1:18">
      <c r="A27" s="12"/>
      <c r="B27" s="13"/>
      <c r="C27" s="13"/>
      <c r="D27" s="12"/>
      <c r="E27" s="12"/>
      <c r="F27" s="12"/>
      <c r="G27" s="12"/>
      <c r="H27" s="12"/>
      <c r="I27" s="12"/>
      <c r="J27" s="12"/>
      <c r="K27" s="11"/>
      <c r="L27" s="11"/>
      <c r="M27" s="11"/>
      <c r="N27" s="11"/>
      <c r="O27" s="11"/>
      <c r="P27" s="11" t="str">
        <f t="shared" si="1"/>
        <v/>
      </c>
      <c r="Q27" s="11" t="str">
        <f t="shared" si="2"/>
        <v/>
      </c>
      <c r="R27" s="14"/>
    </row>
    <row r="28" spans="1:18">
      <c r="A28" s="12"/>
      <c r="B28" s="13"/>
      <c r="C28" s="13"/>
      <c r="D28" s="12"/>
      <c r="E28" s="12"/>
      <c r="F28" s="12"/>
      <c r="G28" s="12"/>
      <c r="H28" s="12"/>
      <c r="I28" s="12"/>
      <c r="J28" s="12"/>
      <c r="K28" s="11"/>
      <c r="L28" s="11"/>
      <c r="M28" s="11"/>
      <c r="N28" s="11"/>
      <c r="O28" s="11"/>
      <c r="P28" s="11" t="str">
        <f t="shared" si="1"/>
        <v/>
      </c>
      <c r="Q28" s="11" t="str">
        <f t="shared" si="2"/>
        <v/>
      </c>
      <c r="R28" s="14"/>
    </row>
    <row r="29" spans="1:18">
      <c r="A29" s="12"/>
      <c r="B29" s="13"/>
      <c r="C29" s="13"/>
      <c r="D29" s="12"/>
      <c r="E29" s="12"/>
      <c r="F29" s="12"/>
      <c r="G29" s="12"/>
      <c r="H29" s="12"/>
      <c r="I29" s="12"/>
      <c r="J29" s="12"/>
      <c r="K29" s="11"/>
      <c r="L29" s="11"/>
      <c r="M29" s="11"/>
      <c r="N29" s="11"/>
      <c r="O29" s="11"/>
      <c r="P29" s="11" t="str">
        <f t="shared" si="1"/>
        <v/>
      </c>
      <c r="Q29" s="11" t="str">
        <f t="shared" si="2"/>
        <v/>
      </c>
      <c r="R29" s="14"/>
    </row>
    <row r="30" spans="1:18">
      <c r="A30" s="12"/>
      <c r="B30" s="13"/>
      <c r="C30" s="13"/>
      <c r="D30" s="12"/>
      <c r="E30" s="12"/>
      <c r="F30" s="12"/>
      <c r="G30" s="12"/>
      <c r="H30" s="12"/>
      <c r="I30" s="12"/>
      <c r="J30" s="12"/>
      <c r="K30" s="11"/>
      <c r="L30" s="11"/>
      <c r="M30" s="11"/>
      <c r="N30" s="11"/>
      <c r="O30" s="11"/>
      <c r="P30" s="11" t="str">
        <f t="shared" si="1"/>
        <v/>
      </c>
      <c r="Q30" s="11" t="str">
        <f t="shared" si="2"/>
        <v/>
      </c>
      <c r="R30" s="14"/>
    </row>
    <row r="31" spans="1:18">
      <c r="A31" s="12"/>
      <c r="B31" s="13"/>
      <c r="C31" s="13"/>
      <c r="D31" s="12"/>
      <c r="E31" s="12"/>
      <c r="F31" s="12"/>
      <c r="G31" s="12"/>
      <c r="H31" s="12"/>
      <c r="I31" s="12"/>
      <c r="J31" s="12"/>
      <c r="K31" s="11"/>
      <c r="L31" s="11"/>
      <c r="M31" s="11"/>
      <c r="N31" s="11"/>
      <c r="O31" s="11"/>
      <c r="P31" s="11" t="str">
        <f t="shared" si="1"/>
        <v/>
      </c>
      <c r="Q31" s="11" t="str">
        <f t="shared" si="2"/>
        <v/>
      </c>
      <c r="R31" s="14"/>
    </row>
    <row r="32" spans="1:18">
      <c r="A32" s="12"/>
      <c r="B32" s="13"/>
      <c r="C32" s="13"/>
      <c r="D32" s="12"/>
      <c r="E32" s="12"/>
      <c r="F32" s="12"/>
      <c r="G32" s="12"/>
      <c r="H32" s="12"/>
      <c r="I32" s="12"/>
      <c r="J32" s="12"/>
      <c r="K32" s="11"/>
      <c r="L32" s="11"/>
      <c r="M32" s="11"/>
      <c r="N32" s="11"/>
      <c r="O32" s="11"/>
      <c r="P32" s="11" t="str">
        <f t="shared" si="1"/>
        <v/>
      </c>
      <c r="Q32" s="11" t="str">
        <f t="shared" si="2"/>
        <v/>
      </c>
      <c r="R32" s="14"/>
    </row>
    <row r="33" spans="1:18">
      <c r="A33" s="12"/>
      <c r="B33" s="13"/>
      <c r="C33" s="13"/>
      <c r="D33" s="12"/>
      <c r="E33" s="12"/>
      <c r="F33" s="12"/>
      <c r="G33" s="12"/>
      <c r="H33" s="12"/>
      <c r="I33" s="12"/>
      <c r="J33" s="12"/>
      <c r="K33" s="11"/>
      <c r="L33" s="11"/>
      <c r="M33" s="11"/>
      <c r="N33" s="11"/>
      <c r="O33" s="11"/>
      <c r="P33" s="11" t="str">
        <f t="shared" si="1"/>
        <v/>
      </c>
      <c r="Q33" s="11" t="str">
        <f t="shared" si="2"/>
        <v/>
      </c>
      <c r="R33" s="14"/>
    </row>
    <row r="34" spans="1:18">
      <c r="A34" s="12"/>
      <c r="B34" s="13"/>
      <c r="C34" s="13"/>
      <c r="D34" s="12"/>
      <c r="E34" s="12"/>
      <c r="F34" s="12"/>
      <c r="G34" s="12"/>
      <c r="H34" s="12"/>
      <c r="I34" s="12"/>
      <c r="J34" s="12"/>
      <c r="K34" s="11"/>
      <c r="L34" s="11"/>
      <c r="M34" s="11"/>
      <c r="N34" s="11"/>
      <c r="O34" s="11"/>
      <c r="P34" s="11" t="str">
        <f t="shared" si="1"/>
        <v/>
      </c>
      <c r="Q34" s="11" t="str">
        <f t="shared" si="2"/>
        <v/>
      </c>
      <c r="R34" s="14"/>
    </row>
    <row r="35" spans="1:18">
      <c r="A35" s="12"/>
      <c r="B35" s="13"/>
      <c r="C35" s="13"/>
      <c r="D35" s="12"/>
      <c r="E35" s="12"/>
      <c r="F35" s="12"/>
      <c r="G35" s="12"/>
      <c r="H35" s="12"/>
      <c r="I35" s="12"/>
      <c r="J35" s="12"/>
      <c r="K35" s="11"/>
      <c r="L35" s="11"/>
      <c r="M35" s="11"/>
      <c r="N35" s="11"/>
      <c r="O35" s="11"/>
      <c r="P35" s="11" t="str">
        <f t="shared" si="1"/>
        <v/>
      </c>
      <c r="Q35" s="11" t="str">
        <f t="shared" si="2"/>
        <v/>
      </c>
      <c r="R35" s="14"/>
    </row>
    <row r="36" spans="1:18">
      <c r="A36" s="12"/>
      <c r="B36" s="13"/>
      <c r="C36" s="13"/>
      <c r="D36" s="12"/>
      <c r="E36" s="12"/>
      <c r="F36" s="12"/>
      <c r="G36" s="12"/>
      <c r="H36" s="12"/>
      <c r="I36" s="12"/>
      <c r="J36" s="12"/>
      <c r="K36" s="11"/>
      <c r="L36" s="11"/>
      <c r="M36" s="11"/>
      <c r="N36" s="11"/>
      <c r="O36" s="11"/>
      <c r="P36" s="11" t="str">
        <f t="shared" si="1"/>
        <v/>
      </c>
      <c r="Q36" s="11" t="str">
        <f t="shared" si="2"/>
        <v/>
      </c>
      <c r="R36" s="14"/>
    </row>
    <row r="37" spans="1:18">
      <c r="A37" s="12"/>
      <c r="B37" s="13"/>
      <c r="C37" s="13"/>
      <c r="D37" s="12"/>
      <c r="E37" s="12"/>
      <c r="F37" s="12"/>
      <c r="G37" s="12"/>
      <c r="H37" s="12"/>
      <c r="I37" s="12"/>
      <c r="J37" s="12"/>
      <c r="K37" s="11"/>
      <c r="L37" s="11"/>
      <c r="M37" s="11"/>
      <c r="N37" s="11"/>
      <c r="O37" s="11"/>
      <c r="P37" s="11" t="str">
        <f t="shared" si="1"/>
        <v/>
      </c>
      <c r="Q37" s="11" t="str">
        <f t="shared" si="2"/>
        <v/>
      </c>
      <c r="R37" s="14"/>
    </row>
    <row r="38" spans="1:18">
      <c r="A38" s="12"/>
      <c r="B38" s="13"/>
      <c r="C38" s="13"/>
      <c r="D38" s="12"/>
      <c r="E38" s="12"/>
      <c r="F38" s="12"/>
      <c r="G38" s="12"/>
      <c r="H38" s="12"/>
      <c r="I38" s="12"/>
      <c r="J38" s="12"/>
      <c r="K38" s="11"/>
      <c r="L38" s="11"/>
      <c r="M38" s="11"/>
      <c r="N38" s="11"/>
      <c r="O38" s="11"/>
      <c r="P38" s="11" t="str">
        <f t="shared" si="1"/>
        <v/>
      </c>
      <c r="Q38" s="11" t="str">
        <f t="shared" si="2"/>
        <v/>
      </c>
      <c r="R38" s="14"/>
    </row>
    <row r="39" spans="1:18">
      <c r="A39" s="12"/>
      <c r="B39" s="13"/>
      <c r="C39" s="13"/>
      <c r="D39" s="12"/>
      <c r="E39" s="12"/>
      <c r="F39" s="12"/>
      <c r="G39" s="12"/>
      <c r="H39" s="12"/>
      <c r="I39" s="12"/>
      <c r="J39" s="12"/>
      <c r="K39" s="11"/>
      <c r="L39" s="11"/>
      <c r="M39" s="11"/>
      <c r="N39" s="11"/>
      <c r="O39" s="11"/>
      <c r="P39" s="11" t="str">
        <f t="shared" si="1"/>
        <v/>
      </c>
      <c r="Q39" s="11" t="str">
        <f t="shared" si="2"/>
        <v/>
      </c>
      <c r="R39" s="14"/>
    </row>
    <row r="40" spans="1:18">
      <c r="A40" s="12"/>
      <c r="B40" s="13"/>
      <c r="C40" s="13"/>
      <c r="D40" s="12"/>
      <c r="E40" s="12"/>
      <c r="F40" s="12"/>
      <c r="G40" s="12"/>
      <c r="H40" s="12"/>
      <c r="I40" s="12"/>
      <c r="J40" s="12"/>
      <c r="K40" s="11"/>
      <c r="L40" s="11"/>
      <c r="M40" s="11"/>
      <c r="N40" s="11"/>
      <c r="O40" s="11"/>
      <c r="P40" s="11" t="str">
        <f t="shared" si="1"/>
        <v/>
      </c>
      <c r="Q40" s="11" t="str">
        <f t="shared" si="2"/>
        <v/>
      </c>
      <c r="R40" s="14"/>
    </row>
    <row r="41" spans="1:18">
      <c r="A41" s="12"/>
      <c r="B41" s="13"/>
      <c r="C41" s="13"/>
      <c r="D41" s="12"/>
      <c r="E41" s="12"/>
      <c r="F41" s="12"/>
      <c r="G41" s="12"/>
      <c r="H41" s="12"/>
      <c r="I41" s="12"/>
      <c r="J41" s="12"/>
      <c r="K41" s="11"/>
      <c r="L41" s="11"/>
      <c r="M41" s="11"/>
      <c r="N41" s="11"/>
      <c r="O41" s="11"/>
      <c r="P41" s="11" t="str">
        <f t="shared" si="1"/>
        <v/>
      </c>
      <c r="Q41" s="11" t="str">
        <f t="shared" si="2"/>
        <v/>
      </c>
      <c r="R41" s="14"/>
    </row>
    <row r="42" spans="1:18">
      <c r="A42" s="12"/>
      <c r="B42" s="13"/>
      <c r="C42" s="13"/>
      <c r="D42" s="12"/>
      <c r="E42" s="12"/>
      <c r="F42" s="12"/>
      <c r="G42" s="12"/>
      <c r="H42" s="12"/>
      <c r="I42" s="12"/>
      <c r="J42" s="12"/>
      <c r="K42" s="11"/>
      <c r="L42" s="11"/>
      <c r="M42" s="11"/>
      <c r="N42" s="11"/>
      <c r="O42" s="11"/>
      <c r="P42" s="11" t="str">
        <f t="shared" si="1"/>
        <v/>
      </c>
      <c r="Q42" s="11" t="str">
        <f t="shared" si="2"/>
        <v/>
      </c>
      <c r="R42" s="14"/>
    </row>
    <row r="43" spans="1:18">
      <c r="A43" s="12"/>
      <c r="B43" s="13"/>
      <c r="C43" s="13"/>
      <c r="D43" s="12"/>
      <c r="E43" s="12"/>
      <c r="F43" s="12"/>
      <c r="G43" s="12"/>
      <c r="H43" s="12"/>
      <c r="I43" s="12"/>
      <c r="J43" s="12"/>
      <c r="K43" s="11"/>
      <c r="L43" s="11"/>
      <c r="M43" s="11"/>
      <c r="N43" s="11"/>
      <c r="O43" s="11"/>
      <c r="P43" s="11" t="str">
        <f t="shared" si="1"/>
        <v/>
      </c>
      <c r="Q43" s="11" t="str">
        <f t="shared" si="2"/>
        <v/>
      </c>
      <c r="R43" s="14"/>
    </row>
    <row r="44" spans="1:18">
      <c r="A44" s="12"/>
      <c r="B44" s="13"/>
      <c r="C44" s="13"/>
      <c r="D44" s="12"/>
      <c r="E44" s="12"/>
      <c r="F44" s="12"/>
      <c r="G44" s="12"/>
      <c r="H44" s="12"/>
      <c r="I44" s="12"/>
      <c r="J44" s="12"/>
      <c r="K44" s="11"/>
      <c r="L44" s="11"/>
      <c r="M44" s="11"/>
      <c r="N44" s="11"/>
      <c r="O44" s="11"/>
      <c r="P44" s="11" t="str">
        <f t="shared" si="1"/>
        <v/>
      </c>
      <c r="Q44" s="11" t="str">
        <f t="shared" si="2"/>
        <v/>
      </c>
      <c r="R44" s="14"/>
    </row>
    <row r="45" spans="1:18">
      <c r="A45" s="12"/>
      <c r="B45" s="13"/>
      <c r="C45" s="13"/>
      <c r="D45" s="12"/>
      <c r="E45" s="12"/>
      <c r="F45" s="12"/>
      <c r="G45" s="12"/>
      <c r="H45" s="12"/>
      <c r="I45" s="12"/>
      <c r="J45" s="12"/>
      <c r="K45" s="11"/>
      <c r="L45" s="11"/>
      <c r="M45" s="11"/>
      <c r="N45" s="11"/>
      <c r="O45" s="11"/>
      <c r="P45" s="11" t="str">
        <f t="shared" si="1"/>
        <v/>
      </c>
      <c r="Q45" s="11" t="str">
        <f t="shared" si="2"/>
        <v/>
      </c>
      <c r="R45" s="14"/>
    </row>
    <row r="46" spans="1:18">
      <c r="A46" s="12"/>
      <c r="B46" s="13"/>
      <c r="C46" s="13"/>
      <c r="D46" s="12"/>
      <c r="E46" s="12"/>
      <c r="F46" s="12"/>
      <c r="G46" s="12"/>
      <c r="H46" s="12"/>
      <c r="I46" s="12"/>
      <c r="J46" s="12"/>
      <c r="K46" s="11"/>
      <c r="L46" s="11"/>
      <c r="M46" s="11"/>
      <c r="N46" s="11"/>
      <c r="O46" s="11"/>
      <c r="P46" s="11" t="str">
        <f t="shared" si="1"/>
        <v/>
      </c>
      <c r="Q46" s="11" t="str">
        <f t="shared" si="2"/>
        <v/>
      </c>
      <c r="R46" s="14"/>
    </row>
    <row r="47" spans="1:18">
      <c r="A47" s="12"/>
      <c r="B47" s="13"/>
      <c r="C47" s="13"/>
      <c r="D47" s="12"/>
      <c r="E47" s="12"/>
      <c r="F47" s="12"/>
      <c r="G47" s="12"/>
      <c r="H47" s="12"/>
      <c r="I47" s="12"/>
      <c r="J47" s="12"/>
      <c r="K47" s="11"/>
      <c r="L47" s="11"/>
      <c r="M47" s="11"/>
      <c r="N47" s="11"/>
      <c r="O47" s="11"/>
      <c r="P47" s="11" t="str">
        <f t="shared" si="1"/>
        <v/>
      </c>
      <c r="Q47" s="11" t="str">
        <f t="shared" si="2"/>
        <v/>
      </c>
      <c r="R47" s="14"/>
    </row>
    <row r="48" spans="1:18">
      <c r="A48" s="12"/>
      <c r="B48" s="13"/>
      <c r="C48" s="13"/>
      <c r="D48" s="12"/>
      <c r="E48" s="12"/>
      <c r="F48" s="12"/>
      <c r="G48" s="12"/>
      <c r="H48" s="12"/>
      <c r="I48" s="12"/>
      <c r="J48" s="12"/>
      <c r="K48" s="11"/>
      <c r="L48" s="11"/>
      <c r="M48" s="11"/>
      <c r="N48" s="11"/>
      <c r="O48" s="11"/>
      <c r="P48" s="11" t="str">
        <f t="shared" si="1"/>
        <v/>
      </c>
      <c r="Q48" s="11" t="str">
        <f t="shared" si="2"/>
        <v/>
      </c>
      <c r="R48" s="14"/>
    </row>
    <row r="49" spans="1:18">
      <c r="A49" s="12"/>
      <c r="B49" s="13"/>
      <c r="C49" s="13"/>
      <c r="D49" s="12"/>
      <c r="E49" s="12"/>
      <c r="F49" s="12"/>
      <c r="G49" s="12"/>
      <c r="H49" s="12"/>
      <c r="I49" s="12"/>
      <c r="J49" s="12"/>
      <c r="K49" s="11"/>
      <c r="L49" s="11"/>
      <c r="M49" s="11"/>
      <c r="N49" s="11"/>
      <c r="O49" s="11"/>
      <c r="P49" s="11" t="str">
        <f t="shared" si="1"/>
        <v/>
      </c>
      <c r="Q49" s="11" t="str">
        <f t="shared" si="2"/>
        <v/>
      </c>
      <c r="R49" s="14"/>
    </row>
    <row r="50" spans="1:18">
      <c r="A50" s="12"/>
      <c r="B50" s="13"/>
      <c r="C50" s="13"/>
      <c r="D50" s="12"/>
      <c r="E50" s="12"/>
      <c r="F50" s="12"/>
      <c r="G50" s="12"/>
      <c r="H50" s="12"/>
      <c r="I50" s="12"/>
      <c r="J50" s="12"/>
      <c r="K50" s="11"/>
      <c r="L50" s="11"/>
      <c r="M50" s="11"/>
      <c r="N50" s="11"/>
      <c r="O50" s="11"/>
      <c r="P50" s="11" t="str">
        <f t="shared" si="1"/>
        <v/>
      </c>
      <c r="Q50" s="11" t="str">
        <f t="shared" si="2"/>
        <v/>
      </c>
      <c r="R50" s="14"/>
    </row>
    <row r="51" spans="1:18">
      <c r="A51" s="12"/>
      <c r="B51" s="13"/>
      <c r="C51" s="13"/>
      <c r="D51" s="12"/>
      <c r="E51" s="12"/>
      <c r="F51" s="12"/>
      <c r="G51" s="12"/>
      <c r="H51" s="12"/>
      <c r="I51" s="12"/>
      <c r="J51" s="12"/>
      <c r="K51" s="11"/>
      <c r="L51" s="11"/>
      <c r="M51" s="11"/>
      <c r="N51" s="11"/>
      <c r="O51" s="11"/>
      <c r="P51" s="11" t="str">
        <f t="shared" si="1"/>
        <v/>
      </c>
      <c r="Q51" s="11" t="str">
        <f t="shared" si="2"/>
        <v/>
      </c>
      <c r="R51" s="14"/>
    </row>
    <row r="52" spans="1:18">
      <c r="A52" s="12"/>
      <c r="B52" s="13"/>
      <c r="C52" s="13"/>
      <c r="D52" s="12"/>
      <c r="E52" s="12"/>
      <c r="F52" s="12"/>
      <c r="G52" s="12"/>
      <c r="H52" s="12"/>
      <c r="I52" s="12"/>
      <c r="J52" s="12"/>
      <c r="K52" s="11"/>
      <c r="L52" s="11"/>
      <c r="M52" s="11"/>
      <c r="N52" s="11"/>
      <c r="O52" s="11"/>
      <c r="P52" s="11" t="str">
        <f t="shared" si="1"/>
        <v/>
      </c>
      <c r="Q52" s="11" t="str">
        <f t="shared" si="2"/>
        <v/>
      </c>
      <c r="R52" s="14"/>
    </row>
    <row r="53" spans="1:18">
      <c r="A53" s="12"/>
      <c r="B53" s="13"/>
      <c r="C53" s="13"/>
      <c r="D53" s="12"/>
      <c r="E53" s="12"/>
      <c r="F53" s="12"/>
      <c r="G53" s="12"/>
      <c r="H53" s="12"/>
      <c r="I53" s="12"/>
      <c r="J53" s="12"/>
      <c r="K53" s="11"/>
      <c r="L53" s="11"/>
      <c r="M53" s="11"/>
      <c r="N53" s="11"/>
      <c r="O53" s="11"/>
      <c r="P53" s="11" t="str">
        <f t="shared" si="1"/>
        <v/>
      </c>
      <c r="Q53" s="11" t="str">
        <f t="shared" si="2"/>
        <v/>
      </c>
      <c r="R53" s="14"/>
    </row>
    <row r="54" spans="1:18">
      <c r="A54" s="12"/>
      <c r="B54" s="13"/>
      <c r="C54" s="13"/>
      <c r="D54" s="12"/>
      <c r="E54" s="12"/>
      <c r="F54" s="12"/>
      <c r="G54" s="12"/>
      <c r="H54" s="12"/>
      <c r="I54" s="12"/>
      <c r="J54" s="12"/>
      <c r="K54" s="11"/>
      <c r="L54" s="11"/>
      <c r="M54" s="11"/>
      <c r="N54" s="11"/>
      <c r="O54" s="11"/>
      <c r="P54" s="11" t="str">
        <f t="shared" si="1"/>
        <v/>
      </c>
      <c r="Q54" s="11" t="str">
        <f t="shared" si="2"/>
        <v/>
      </c>
      <c r="R54" s="14"/>
    </row>
    <row r="55" spans="1:18">
      <c r="A55" s="12"/>
      <c r="B55" s="13"/>
      <c r="C55" s="13"/>
      <c r="D55" s="12"/>
      <c r="E55" s="12"/>
      <c r="F55" s="12"/>
      <c r="G55" s="12"/>
      <c r="H55" s="12"/>
      <c r="I55" s="12"/>
      <c r="J55" s="12"/>
      <c r="K55" s="11"/>
      <c r="L55" s="11"/>
      <c r="M55" s="11"/>
      <c r="N55" s="11"/>
      <c r="O55" s="11"/>
      <c r="P55" s="11" t="str">
        <f t="shared" si="1"/>
        <v/>
      </c>
      <c r="Q55" s="11" t="str">
        <f t="shared" si="2"/>
        <v/>
      </c>
      <c r="R55" s="14"/>
    </row>
    <row r="56" spans="1:18">
      <c r="A56" s="12"/>
      <c r="B56" s="13"/>
      <c r="C56" s="13"/>
      <c r="D56" s="12"/>
      <c r="E56" s="12"/>
      <c r="F56" s="12"/>
      <c r="G56" s="12"/>
      <c r="H56" s="12"/>
      <c r="I56" s="12"/>
      <c r="J56" s="12"/>
      <c r="K56" s="11"/>
      <c r="L56" s="11"/>
      <c r="M56" s="11"/>
      <c r="N56" s="11"/>
      <c r="O56" s="11"/>
      <c r="P56" s="11" t="str">
        <f t="shared" si="1"/>
        <v/>
      </c>
      <c r="Q56" s="11" t="str">
        <f t="shared" si="2"/>
        <v/>
      </c>
      <c r="R56" s="14"/>
    </row>
    <row r="57" spans="1:18">
      <c r="A57" s="12"/>
      <c r="B57" s="13"/>
      <c r="C57" s="13"/>
      <c r="D57" s="12"/>
      <c r="E57" s="12"/>
      <c r="F57" s="12"/>
      <c r="G57" s="12"/>
      <c r="H57" s="12"/>
      <c r="I57" s="12"/>
      <c r="J57" s="12"/>
      <c r="K57" s="11"/>
      <c r="L57" s="11"/>
      <c r="M57" s="11"/>
      <c r="N57" s="11"/>
      <c r="O57" s="11"/>
      <c r="P57" s="11" t="str">
        <f t="shared" si="1"/>
        <v/>
      </c>
      <c r="Q57" s="11" t="str">
        <f t="shared" si="2"/>
        <v/>
      </c>
      <c r="R57" s="14"/>
    </row>
    <row r="58" spans="1:18">
      <c r="A58" s="12"/>
      <c r="B58" s="13"/>
      <c r="C58" s="13"/>
      <c r="D58" s="12"/>
      <c r="E58" s="12"/>
      <c r="F58" s="12"/>
      <c r="G58" s="12"/>
      <c r="H58" s="12"/>
      <c r="I58" s="12"/>
      <c r="J58" s="12"/>
      <c r="K58" s="11"/>
      <c r="L58" s="11"/>
      <c r="M58" s="11"/>
      <c r="N58" s="11"/>
      <c r="O58" s="11"/>
      <c r="P58" s="11" t="str">
        <f t="shared" si="1"/>
        <v/>
      </c>
      <c r="Q58" s="11" t="str">
        <f t="shared" si="2"/>
        <v/>
      </c>
      <c r="R58" s="14"/>
    </row>
    <row r="59" spans="1:18">
      <c r="A59" s="12"/>
      <c r="B59" s="13"/>
      <c r="C59" s="13"/>
      <c r="D59" s="12"/>
      <c r="E59" s="12"/>
      <c r="F59" s="12"/>
      <c r="G59" s="12"/>
      <c r="H59" s="12"/>
      <c r="I59" s="12"/>
      <c r="J59" s="12"/>
      <c r="K59" s="11"/>
      <c r="L59" s="11"/>
      <c r="M59" s="11"/>
      <c r="N59" s="11"/>
      <c r="O59" s="11"/>
      <c r="P59" s="11" t="str">
        <f t="shared" si="1"/>
        <v/>
      </c>
      <c r="Q59" s="11" t="str">
        <f t="shared" si="2"/>
        <v/>
      </c>
      <c r="R59" s="14"/>
    </row>
    <row r="60" spans="1:18">
      <c r="A60" s="12"/>
      <c r="B60" s="13"/>
      <c r="C60" s="13"/>
      <c r="D60" s="12"/>
      <c r="E60" s="12"/>
      <c r="F60" s="12"/>
      <c r="G60" s="12"/>
      <c r="H60" s="12"/>
      <c r="I60" s="12"/>
      <c r="J60" s="12"/>
      <c r="K60" s="11"/>
      <c r="L60" s="11"/>
      <c r="M60" s="11"/>
      <c r="N60" s="11"/>
      <c r="O60" s="11"/>
      <c r="P60" s="11" t="str">
        <f t="shared" si="1"/>
        <v/>
      </c>
      <c r="Q60" s="11" t="str">
        <f t="shared" si="2"/>
        <v/>
      </c>
      <c r="R60" s="14"/>
    </row>
    <row r="61" spans="1:18">
      <c r="A61" s="12"/>
      <c r="B61" s="13"/>
      <c r="C61" s="13"/>
      <c r="D61" s="12"/>
      <c r="E61" s="12"/>
      <c r="F61" s="12"/>
      <c r="G61" s="12"/>
      <c r="H61" s="12"/>
      <c r="I61" s="12"/>
      <c r="J61" s="12"/>
      <c r="K61" s="11"/>
      <c r="L61" s="11"/>
      <c r="M61" s="11"/>
      <c r="N61" s="11"/>
      <c r="O61" s="11"/>
      <c r="P61" s="11" t="str">
        <f t="shared" si="1"/>
        <v/>
      </c>
      <c r="Q61" s="11" t="str">
        <f t="shared" si="2"/>
        <v/>
      </c>
      <c r="R61" s="14"/>
    </row>
    <row r="62" spans="1:18">
      <c r="A62" s="12"/>
      <c r="B62" s="13"/>
      <c r="C62" s="13"/>
      <c r="D62" s="12"/>
      <c r="E62" s="12"/>
      <c r="F62" s="12"/>
      <c r="G62" s="12"/>
      <c r="H62" s="12"/>
      <c r="I62" s="12"/>
      <c r="J62" s="12"/>
      <c r="K62" s="11"/>
      <c r="L62" s="11"/>
      <c r="M62" s="11"/>
      <c r="N62" s="11"/>
      <c r="O62" s="11"/>
      <c r="P62" s="11" t="str">
        <f t="shared" si="1"/>
        <v/>
      </c>
      <c r="Q62" s="11" t="str">
        <f t="shared" si="2"/>
        <v/>
      </c>
      <c r="R62" s="14"/>
    </row>
    <row r="63" spans="1:18">
      <c r="A63" s="12"/>
      <c r="B63" s="13"/>
      <c r="C63" s="13"/>
      <c r="D63" s="12"/>
      <c r="E63" s="12"/>
      <c r="F63" s="12"/>
      <c r="G63" s="12"/>
      <c r="H63" s="12"/>
      <c r="I63" s="12"/>
      <c r="J63" s="12"/>
      <c r="K63" s="11"/>
      <c r="L63" s="11"/>
      <c r="M63" s="11"/>
      <c r="N63" s="11"/>
      <c r="O63" s="11"/>
      <c r="P63" s="11" t="str">
        <f t="shared" si="1"/>
        <v/>
      </c>
      <c r="Q63" s="11" t="str">
        <f t="shared" si="2"/>
        <v/>
      </c>
      <c r="R63" s="14"/>
    </row>
    <row r="64" spans="1:18">
      <c r="A64" s="12"/>
      <c r="B64" s="13"/>
      <c r="C64" s="13"/>
      <c r="D64" s="12"/>
      <c r="E64" s="12"/>
      <c r="F64" s="12"/>
      <c r="G64" s="12"/>
      <c r="H64" s="12"/>
      <c r="I64" s="12"/>
      <c r="J64" s="12"/>
      <c r="K64" s="11"/>
      <c r="L64" s="11"/>
      <c r="M64" s="11"/>
      <c r="N64" s="11"/>
      <c r="O64" s="11"/>
      <c r="P64" s="11" t="str">
        <f t="shared" si="1"/>
        <v/>
      </c>
      <c r="Q64" s="11" t="str">
        <f t="shared" si="2"/>
        <v/>
      </c>
      <c r="R64" s="14"/>
    </row>
    <row r="65" spans="1:18">
      <c r="A65" s="12"/>
      <c r="B65" s="13"/>
      <c r="C65" s="13"/>
      <c r="D65" s="12"/>
      <c r="E65" s="12"/>
      <c r="F65" s="12"/>
      <c r="G65" s="12"/>
      <c r="H65" s="12"/>
      <c r="I65" s="12"/>
      <c r="J65" s="12"/>
      <c r="K65" s="11"/>
      <c r="L65" s="11"/>
      <c r="M65" s="11"/>
      <c r="N65" s="11"/>
      <c r="O65" s="11"/>
      <c r="P65" s="11" t="str">
        <f t="shared" si="1"/>
        <v/>
      </c>
      <c r="Q65" s="11" t="str">
        <f t="shared" si="2"/>
        <v/>
      </c>
      <c r="R65" s="14"/>
    </row>
    <row r="66" spans="1:18">
      <c r="A66" s="12"/>
      <c r="B66" s="13"/>
      <c r="C66" s="13"/>
      <c r="D66" s="12"/>
      <c r="E66" s="12"/>
      <c r="F66" s="12"/>
      <c r="G66" s="12"/>
      <c r="H66" s="12"/>
      <c r="I66" s="12"/>
      <c r="J66" s="12"/>
      <c r="K66" s="11"/>
      <c r="L66" s="11"/>
      <c r="M66" s="11"/>
      <c r="N66" s="11"/>
      <c r="O66" s="11"/>
      <c r="P66" s="11" t="str">
        <f t="shared" si="1"/>
        <v/>
      </c>
      <c r="Q66" s="11" t="str">
        <f t="shared" si="2"/>
        <v/>
      </c>
      <c r="R66" s="14"/>
    </row>
    <row r="67" spans="1:18">
      <c r="A67" s="12"/>
      <c r="B67" s="13"/>
      <c r="C67" s="13"/>
      <c r="D67" s="12"/>
      <c r="E67" s="12"/>
      <c r="F67" s="12"/>
      <c r="G67" s="12"/>
      <c r="H67" s="12"/>
      <c r="I67" s="12"/>
      <c r="J67" s="12"/>
      <c r="K67" s="11"/>
      <c r="L67" s="11"/>
      <c r="M67" s="11"/>
      <c r="N67" s="11"/>
      <c r="O67" s="11"/>
      <c r="P67" s="11" t="str">
        <f t="shared" si="1"/>
        <v/>
      </c>
      <c r="Q67" s="11" t="str">
        <f t="shared" si="2"/>
        <v/>
      </c>
      <c r="R67" s="14"/>
    </row>
    <row r="68" spans="1:18">
      <c r="A68" s="12"/>
      <c r="B68" s="13"/>
      <c r="C68" s="13"/>
      <c r="D68" s="12"/>
      <c r="E68" s="12"/>
      <c r="F68" s="12"/>
      <c r="G68" s="12"/>
      <c r="H68" s="12"/>
      <c r="I68" s="12"/>
      <c r="J68" s="12"/>
      <c r="K68" s="11"/>
      <c r="L68" s="11"/>
      <c r="M68" s="11"/>
      <c r="N68" s="11"/>
      <c r="O68" s="11"/>
      <c r="P68" s="11" t="str">
        <f t="shared" si="1"/>
        <v/>
      </c>
      <c r="Q68" s="11" t="str">
        <f t="shared" si="2"/>
        <v/>
      </c>
      <c r="R68" s="14"/>
    </row>
    <row r="69" spans="1:18">
      <c r="A69" s="12"/>
      <c r="B69" s="13"/>
      <c r="C69" s="13"/>
      <c r="D69" s="12"/>
      <c r="E69" s="12"/>
      <c r="F69" s="12"/>
      <c r="G69" s="12"/>
      <c r="H69" s="12"/>
      <c r="I69" s="12"/>
      <c r="J69" s="12"/>
      <c r="K69" s="11"/>
      <c r="L69" s="11"/>
      <c r="M69" s="11"/>
      <c r="N69" s="11"/>
      <c r="O69" s="11"/>
      <c r="P69" s="11" t="str">
        <f t="shared" si="1"/>
        <v/>
      </c>
      <c r="Q69" s="11" t="str">
        <f t="shared" si="2"/>
        <v/>
      </c>
      <c r="R69" s="14"/>
    </row>
    <row r="70" spans="1:18">
      <c r="A70" s="12"/>
      <c r="B70" s="13"/>
      <c r="C70" s="13"/>
      <c r="D70" s="12"/>
      <c r="E70" s="12"/>
      <c r="F70" s="12"/>
      <c r="G70" s="12"/>
      <c r="H70" s="12"/>
      <c r="I70" s="12"/>
      <c r="J70" s="12"/>
      <c r="K70" s="11"/>
      <c r="L70" s="11"/>
      <c r="M70" s="11"/>
      <c r="N70" s="11"/>
      <c r="O70" s="11"/>
      <c r="P70" s="11" t="str">
        <f t="shared" si="1"/>
        <v/>
      </c>
      <c r="Q70" s="11" t="str">
        <f t="shared" si="2"/>
        <v/>
      </c>
      <c r="R70" s="14"/>
    </row>
    <row r="71" spans="1:18">
      <c r="A71" s="12"/>
      <c r="B71" s="13"/>
      <c r="C71" s="13"/>
      <c r="D71" s="12"/>
      <c r="E71" s="12"/>
      <c r="F71" s="12"/>
      <c r="G71" s="12"/>
      <c r="H71" s="12"/>
      <c r="I71" s="12"/>
      <c r="J71" s="12"/>
      <c r="K71" s="11"/>
      <c r="L71" s="11"/>
      <c r="M71" s="11"/>
      <c r="N71" s="11"/>
      <c r="O71" s="11"/>
      <c r="P71" s="11" t="str">
        <f t="shared" si="1"/>
        <v/>
      </c>
      <c r="Q71" s="11" t="str">
        <f t="shared" si="2"/>
        <v/>
      </c>
      <c r="R71" s="14"/>
    </row>
    <row r="72" spans="1:18">
      <c r="A72" s="12"/>
      <c r="B72" s="13"/>
      <c r="C72" s="13"/>
      <c r="D72" s="12"/>
      <c r="E72" s="12"/>
      <c r="F72" s="12"/>
      <c r="G72" s="12"/>
      <c r="H72" s="12"/>
      <c r="I72" s="12"/>
      <c r="J72" s="12"/>
      <c r="K72" s="11"/>
      <c r="L72" s="11"/>
      <c r="M72" s="11"/>
      <c r="N72" s="11"/>
      <c r="O72" s="11"/>
      <c r="P72" s="11" t="str">
        <f t="shared" si="1"/>
        <v/>
      </c>
      <c r="Q72" s="11" t="str">
        <f t="shared" si="2"/>
        <v/>
      </c>
      <c r="R72" s="14"/>
    </row>
    <row r="73" spans="1:18">
      <c r="A73" s="12"/>
      <c r="B73" s="13"/>
      <c r="C73" s="13"/>
      <c r="D73" s="12"/>
      <c r="E73" s="12"/>
      <c r="F73" s="12"/>
      <c r="G73" s="12"/>
      <c r="H73" s="12"/>
      <c r="I73" s="12"/>
      <c r="J73" s="12"/>
      <c r="K73" s="11"/>
      <c r="L73" s="11"/>
      <c r="M73" s="11"/>
      <c r="N73" s="11"/>
      <c r="O73" s="11"/>
      <c r="P73" s="11" t="str">
        <f t="shared" si="1"/>
        <v/>
      </c>
      <c r="Q73" s="11" t="str">
        <f t="shared" si="2"/>
        <v/>
      </c>
      <c r="R73" s="14"/>
    </row>
    <row r="74" spans="1:18">
      <c r="A74" s="12"/>
      <c r="B74" s="13"/>
      <c r="C74" s="13"/>
      <c r="D74" s="12"/>
      <c r="E74" s="12"/>
      <c r="F74" s="12"/>
      <c r="G74" s="12"/>
      <c r="H74" s="12"/>
      <c r="I74" s="12"/>
      <c r="J74" s="12"/>
      <c r="K74" s="11"/>
      <c r="L74" s="11"/>
      <c r="M74" s="11"/>
      <c r="N74" s="11"/>
      <c r="O74" s="11"/>
      <c r="P74" s="11" t="str">
        <f t="shared" si="1"/>
        <v/>
      </c>
      <c r="Q74" s="11" t="str">
        <f t="shared" si="2"/>
        <v/>
      </c>
      <c r="R74" s="14"/>
    </row>
    <row r="75" spans="1:18">
      <c r="A75" s="12"/>
      <c r="B75" s="13"/>
      <c r="C75" s="13"/>
      <c r="D75" s="12"/>
      <c r="E75" s="12"/>
      <c r="F75" s="12"/>
      <c r="G75" s="12"/>
      <c r="H75" s="12"/>
      <c r="I75" s="12"/>
      <c r="J75" s="12"/>
      <c r="K75" s="11"/>
      <c r="L75" s="11"/>
      <c r="M75" s="11"/>
      <c r="N75" s="11"/>
      <c r="O75" s="11"/>
      <c r="P75" s="11" t="str">
        <f t="shared" si="1"/>
        <v/>
      </c>
      <c r="Q75" s="11" t="str">
        <f t="shared" si="2"/>
        <v/>
      </c>
      <c r="R75" s="14"/>
    </row>
    <row r="76" spans="1:18">
      <c r="A76" s="12"/>
      <c r="B76" s="13"/>
      <c r="C76" s="13"/>
      <c r="D76" s="12"/>
      <c r="E76" s="12"/>
      <c r="F76" s="12"/>
      <c r="G76" s="12"/>
      <c r="H76" s="12"/>
      <c r="I76" s="12"/>
      <c r="J76" s="12"/>
      <c r="K76" s="11"/>
      <c r="L76" s="11"/>
      <c r="M76" s="11"/>
      <c r="N76" s="11"/>
      <c r="O76" s="11"/>
      <c r="P76" s="11" t="str">
        <f t="shared" si="1"/>
        <v/>
      </c>
      <c r="Q76" s="11" t="str">
        <f t="shared" si="2"/>
        <v/>
      </c>
      <c r="R76" s="14"/>
    </row>
    <row r="77" spans="1:18">
      <c r="A77" s="12"/>
      <c r="B77" s="13"/>
      <c r="C77" s="13"/>
      <c r="D77" s="12"/>
      <c r="E77" s="12"/>
      <c r="F77" s="12"/>
      <c r="G77" s="12"/>
      <c r="H77" s="12"/>
      <c r="I77" s="12"/>
      <c r="J77" s="12"/>
      <c r="K77" s="11"/>
      <c r="L77" s="11"/>
      <c r="M77" s="11"/>
      <c r="N77" s="11"/>
      <c r="O77" s="11"/>
      <c r="P77" s="11" t="str">
        <f t="shared" si="1"/>
        <v/>
      </c>
      <c r="Q77" s="11" t="str">
        <f t="shared" si="2"/>
        <v/>
      </c>
      <c r="R77" s="14"/>
    </row>
    <row r="78" spans="1:18">
      <c r="A78" s="12"/>
      <c r="B78" s="13"/>
      <c r="C78" s="13"/>
      <c r="D78" s="12"/>
      <c r="E78" s="12"/>
      <c r="F78" s="12"/>
      <c r="G78" s="12"/>
      <c r="H78" s="12"/>
      <c r="I78" s="12"/>
      <c r="J78" s="12"/>
      <c r="K78" s="11"/>
      <c r="L78" s="11"/>
      <c r="M78" s="11"/>
      <c r="N78" s="11"/>
      <c r="O78" s="11"/>
      <c r="P78" s="11" t="str">
        <f t="shared" ref="P78:P106" si="3">IF(I78="","",IF(I78="Low",(K78/100)*$C$7,IF(I78="Medium",(K78/100)*$C$8,IF(I78="High",(K78/100)*$C$9))))</f>
        <v/>
      </c>
      <c r="Q78" s="11" t="str">
        <f t="shared" ref="Q78:Q106" si="4">IF(J78="","",IF(J78="Low",(L78/100)*$C$7,IF(J78="Medium",(L78/100)*$C$8,IF(J78="High",(L78/100)*$C$9))))</f>
        <v/>
      </c>
      <c r="R78" s="14"/>
    </row>
    <row r="79" spans="1:18">
      <c r="A79" s="12"/>
      <c r="B79" s="13"/>
      <c r="C79" s="13"/>
      <c r="D79" s="12"/>
      <c r="E79" s="12"/>
      <c r="F79" s="12"/>
      <c r="G79" s="12"/>
      <c r="H79" s="12"/>
      <c r="I79" s="12"/>
      <c r="J79" s="12"/>
      <c r="K79" s="11"/>
      <c r="L79" s="11"/>
      <c r="M79" s="11"/>
      <c r="N79" s="11"/>
      <c r="O79" s="11"/>
      <c r="P79" s="11" t="str">
        <f t="shared" si="3"/>
        <v/>
      </c>
      <c r="Q79" s="11" t="str">
        <f t="shared" si="4"/>
        <v/>
      </c>
      <c r="R79" s="14"/>
    </row>
    <row r="80" spans="1:18">
      <c r="A80" s="12"/>
      <c r="B80" s="13"/>
      <c r="C80" s="13"/>
      <c r="D80" s="12"/>
      <c r="E80" s="12"/>
      <c r="F80" s="12"/>
      <c r="G80" s="12"/>
      <c r="H80" s="12"/>
      <c r="I80" s="12"/>
      <c r="J80" s="12"/>
      <c r="K80" s="11"/>
      <c r="L80" s="11"/>
      <c r="M80" s="11"/>
      <c r="N80" s="11"/>
      <c r="O80" s="11"/>
      <c r="P80" s="11" t="str">
        <f t="shared" si="3"/>
        <v/>
      </c>
      <c r="Q80" s="11" t="str">
        <f t="shared" si="4"/>
        <v/>
      </c>
      <c r="R80" s="14"/>
    </row>
    <row r="81" spans="1:18">
      <c r="A81" s="12"/>
      <c r="B81" s="13"/>
      <c r="C81" s="13"/>
      <c r="D81" s="12"/>
      <c r="E81" s="12"/>
      <c r="F81" s="12"/>
      <c r="G81" s="12"/>
      <c r="H81" s="12"/>
      <c r="I81" s="12"/>
      <c r="J81" s="12"/>
      <c r="K81" s="11"/>
      <c r="L81" s="11"/>
      <c r="M81" s="11"/>
      <c r="N81" s="11"/>
      <c r="O81" s="11"/>
      <c r="P81" s="11" t="str">
        <f t="shared" si="3"/>
        <v/>
      </c>
      <c r="Q81" s="11" t="str">
        <f t="shared" si="4"/>
        <v/>
      </c>
      <c r="R81" s="14"/>
    </row>
    <row r="82" spans="1:18">
      <c r="A82" s="12"/>
      <c r="B82" s="13"/>
      <c r="C82" s="13"/>
      <c r="D82" s="12"/>
      <c r="E82" s="12"/>
      <c r="F82" s="12"/>
      <c r="G82" s="12"/>
      <c r="H82" s="12"/>
      <c r="I82" s="12"/>
      <c r="J82" s="12"/>
      <c r="K82" s="11"/>
      <c r="L82" s="11"/>
      <c r="M82" s="11"/>
      <c r="N82" s="11"/>
      <c r="O82" s="11"/>
      <c r="P82" s="11" t="str">
        <f t="shared" si="3"/>
        <v/>
      </c>
      <c r="Q82" s="11" t="str">
        <f t="shared" si="4"/>
        <v/>
      </c>
      <c r="R82" s="14"/>
    </row>
    <row r="83" spans="1:18">
      <c r="A83" s="12"/>
      <c r="B83" s="13"/>
      <c r="C83" s="13"/>
      <c r="D83" s="12"/>
      <c r="E83" s="12"/>
      <c r="F83" s="12"/>
      <c r="G83" s="12"/>
      <c r="H83" s="12"/>
      <c r="I83" s="12"/>
      <c r="J83" s="12"/>
      <c r="K83" s="11"/>
      <c r="L83" s="11"/>
      <c r="M83" s="11"/>
      <c r="N83" s="11"/>
      <c r="O83" s="11"/>
      <c r="P83" s="11" t="str">
        <f t="shared" si="3"/>
        <v/>
      </c>
      <c r="Q83" s="11" t="str">
        <f t="shared" si="4"/>
        <v/>
      </c>
      <c r="R83" s="14"/>
    </row>
    <row r="84" spans="1:18">
      <c r="A84" s="12"/>
      <c r="B84" s="13"/>
      <c r="C84" s="13"/>
      <c r="D84" s="12"/>
      <c r="E84" s="12"/>
      <c r="F84" s="12"/>
      <c r="G84" s="12"/>
      <c r="H84" s="12"/>
      <c r="I84" s="12"/>
      <c r="J84" s="12"/>
      <c r="K84" s="11"/>
      <c r="L84" s="11"/>
      <c r="M84" s="11"/>
      <c r="N84" s="11"/>
      <c r="O84" s="11"/>
      <c r="P84" s="11" t="str">
        <f t="shared" si="3"/>
        <v/>
      </c>
      <c r="Q84" s="11" t="str">
        <f t="shared" si="4"/>
        <v/>
      </c>
      <c r="R84" s="14"/>
    </row>
    <row r="85" spans="1:18">
      <c r="A85" s="12"/>
      <c r="B85" s="13"/>
      <c r="C85" s="13"/>
      <c r="D85" s="12"/>
      <c r="E85" s="12"/>
      <c r="F85" s="12"/>
      <c r="G85" s="12"/>
      <c r="H85" s="12"/>
      <c r="I85" s="12"/>
      <c r="J85" s="12"/>
      <c r="K85" s="11"/>
      <c r="L85" s="11"/>
      <c r="M85" s="11"/>
      <c r="N85" s="11"/>
      <c r="O85" s="11"/>
      <c r="P85" s="11" t="str">
        <f t="shared" si="3"/>
        <v/>
      </c>
      <c r="Q85" s="11" t="str">
        <f t="shared" si="4"/>
        <v/>
      </c>
      <c r="R85" s="14"/>
    </row>
    <row r="86" spans="1:18">
      <c r="A86" s="12"/>
      <c r="B86" s="13"/>
      <c r="C86" s="13"/>
      <c r="D86" s="12"/>
      <c r="E86" s="12"/>
      <c r="F86" s="12"/>
      <c r="G86" s="12"/>
      <c r="H86" s="12"/>
      <c r="I86" s="12"/>
      <c r="J86" s="12"/>
      <c r="K86" s="11"/>
      <c r="L86" s="11"/>
      <c r="M86" s="11"/>
      <c r="N86" s="11"/>
      <c r="O86" s="11"/>
      <c r="P86" s="11" t="str">
        <f t="shared" si="3"/>
        <v/>
      </c>
      <c r="Q86" s="11" t="str">
        <f t="shared" si="4"/>
        <v/>
      </c>
      <c r="R86" s="14"/>
    </row>
    <row r="87" spans="1:18">
      <c r="A87" s="12"/>
      <c r="B87" s="13"/>
      <c r="C87" s="13"/>
      <c r="D87" s="12"/>
      <c r="E87" s="12"/>
      <c r="F87" s="12"/>
      <c r="G87" s="12"/>
      <c r="H87" s="12"/>
      <c r="I87" s="12"/>
      <c r="J87" s="12"/>
      <c r="K87" s="11"/>
      <c r="L87" s="11"/>
      <c r="M87" s="11"/>
      <c r="N87" s="11"/>
      <c r="O87" s="11"/>
      <c r="P87" s="11" t="str">
        <f t="shared" si="3"/>
        <v/>
      </c>
      <c r="Q87" s="11" t="str">
        <f t="shared" si="4"/>
        <v/>
      </c>
      <c r="R87" s="14"/>
    </row>
    <row r="88" spans="1:18">
      <c r="A88" s="12"/>
      <c r="B88" s="13"/>
      <c r="C88" s="13"/>
      <c r="D88" s="12"/>
      <c r="E88" s="12"/>
      <c r="F88" s="12"/>
      <c r="G88" s="12"/>
      <c r="H88" s="12"/>
      <c r="I88" s="12"/>
      <c r="J88" s="12"/>
      <c r="K88" s="11"/>
      <c r="L88" s="11"/>
      <c r="M88" s="11"/>
      <c r="N88" s="11"/>
      <c r="O88" s="11"/>
      <c r="P88" s="11" t="str">
        <f t="shared" si="3"/>
        <v/>
      </c>
      <c r="Q88" s="11" t="str">
        <f t="shared" si="4"/>
        <v/>
      </c>
      <c r="R88" s="14"/>
    </row>
    <row r="89" spans="1:18">
      <c r="A89" s="12"/>
      <c r="B89" s="13"/>
      <c r="C89" s="13"/>
      <c r="D89" s="12"/>
      <c r="E89" s="12"/>
      <c r="F89" s="12"/>
      <c r="G89" s="12"/>
      <c r="H89" s="12"/>
      <c r="I89" s="12"/>
      <c r="J89" s="12"/>
      <c r="K89" s="11"/>
      <c r="L89" s="11"/>
      <c r="M89" s="11"/>
      <c r="N89" s="11"/>
      <c r="O89" s="11"/>
      <c r="P89" s="11" t="str">
        <f t="shared" si="3"/>
        <v/>
      </c>
      <c r="Q89" s="11" t="str">
        <f t="shared" si="4"/>
        <v/>
      </c>
      <c r="R89" s="14"/>
    </row>
    <row r="90" spans="1:18">
      <c r="A90" s="12"/>
      <c r="B90" s="13"/>
      <c r="C90" s="13"/>
      <c r="D90" s="12"/>
      <c r="E90" s="12"/>
      <c r="F90" s="12"/>
      <c r="G90" s="12"/>
      <c r="H90" s="12"/>
      <c r="I90" s="12"/>
      <c r="J90" s="12"/>
      <c r="K90" s="11"/>
      <c r="L90" s="11"/>
      <c r="M90" s="11"/>
      <c r="N90" s="11"/>
      <c r="O90" s="11"/>
      <c r="P90" s="11" t="str">
        <f t="shared" si="3"/>
        <v/>
      </c>
      <c r="Q90" s="11" t="str">
        <f t="shared" si="4"/>
        <v/>
      </c>
      <c r="R90" s="14"/>
    </row>
    <row r="91" spans="1:18">
      <c r="A91" s="12"/>
      <c r="B91" s="13"/>
      <c r="C91" s="13"/>
      <c r="D91" s="12"/>
      <c r="E91" s="12"/>
      <c r="F91" s="12"/>
      <c r="G91" s="12"/>
      <c r="H91" s="12"/>
      <c r="I91" s="12"/>
      <c r="J91" s="12"/>
      <c r="K91" s="11"/>
      <c r="L91" s="11"/>
      <c r="M91" s="11"/>
      <c r="N91" s="11"/>
      <c r="O91" s="11"/>
      <c r="P91" s="11" t="str">
        <f t="shared" si="3"/>
        <v/>
      </c>
      <c r="Q91" s="11" t="str">
        <f t="shared" si="4"/>
        <v/>
      </c>
      <c r="R91" s="14"/>
    </row>
    <row r="92" spans="1:18">
      <c r="A92" s="12"/>
      <c r="B92" s="13"/>
      <c r="C92" s="13"/>
      <c r="D92" s="12"/>
      <c r="E92" s="12"/>
      <c r="F92" s="12"/>
      <c r="G92" s="12"/>
      <c r="H92" s="12"/>
      <c r="I92" s="12"/>
      <c r="J92" s="12"/>
      <c r="K92" s="11"/>
      <c r="L92" s="11"/>
      <c r="M92" s="11"/>
      <c r="N92" s="11"/>
      <c r="O92" s="11"/>
      <c r="P92" s="11" t="str">
        <f t="shared" si="3"/>
        <v/>
      </c>
      <c r="Q92" s="11" t="str">
        <f t="shared" si="4"/>
        <v/>
      </c>
      <c r="R92" s="14"/>
    </row>
    <row r="93" spans="1:18">
      <c r="A93" s="12"/>
      <c r="B93" s="13"/>
      <c r="C93" s="13"/>
      <c r="D93" s="12"/>
      <c r="E93" s="12"/>
      <c r="F93" s="12"/>
      <c r="G93" s="12"/>
      <c r="H93" s="12"/>
      <c r="I93" s="12"/>
      <c r="J93" s="12"/>
      <c r="K93" s="11"/>
      <c r="L93" s="11"/>
      <c r="M93" s="11"/>
      <c r="N93" s="11"/>
      <c r="O93" s="11"/>
      <c r="P93" s="11" t="str">
        <f t="shared" si="3"/>
        <v/>
      </c>
      <c r="Q93" s="11" t="str">
        <f t="shared" si="4"/>
        <v/>
      </c>
      <c r="R93" s="14"/>
    </row>
    <row r="94" spans="1:18">
      <c r="A94" s="12"/>
      <c r="B94" s="13"/>
      <c r="C94" s="13"/>
      <c r="D94" s="12"/>
      <c r="E94" s="12"/>
      <c r="F94" s="12"/>
      <c r="G94" s="12"/>
      <c r="H94" s="12"/>
      <c r="I94" s="12"/>
      <c r="J94" s="12"/>
      <c r="K94" s="11"/>
      <c r="L94" s="11"/>
      <c r="M94" s="11"/>
      <c r="N94" s="11"/>
      <c r="O94" s="11"/>
      <c r="P94" s="11" t="str">
        <f t="shared" si="3"/>
        <v/>
      </c>
      <c r="Q94" s="11" t="str">
        <f t="shared" si="4"/>
        <v/>
      </c>
      <c r="R94" s="14"/>
    </row>
    <row r="95" spans="1:18">
      <c r="A95" s="12"/>
      <c r="B95" s="13"/>
      <c r="C95" s="13"/>
      <c r="D95" s="12"/>
      <c r="E95" s="12"/>
      <c r="F95" s="12"/>
      <c r="G95" s="12"/>
      <c r="H95" s="12"/>
      <c r="I95" s="12"/>
      <c r="J95" s="12"/>
      <c r="K95" s="11"/>
      <c r="L95" s="11"/>
      <c r="M95" s="11"/>
      <c r="N95" s="11"/>
      <c r="O95" s="11"/>
      <c r="P95" s="11" t="str">
        <f t="shared" si="3"/>
        <v/>
      </c>
      <c r="Q95" s="11" t="str">
        <f t="shared" si="4"/>
        <v/>
      </c>
      <c r="R95" s="14"/>
    </row>
    <row r="96" spans="1:18">
      <c r="A96" s="12"/>
      <c r="B96" s="13"/>
      <c r="C96" s="13"/>
      <c r="D96" s="12"/>
      <c r="E96" s="12"/>
      <c r="F96" s="12"/>
      <c r="G96" s="12"/>
      <c r="H96" s="12"/>
      <c r="I96" s="12"/>
      <c r="J96" s="12"/>
      <c r="K96" s="11"/>
      <c r="L96" s="11"/>
      <c r="M96" s="11"/>
      <c r="N96" s="11"/>
      <c r="O96" s="11"/>
      <c r="P96" s="11" t="str">
        <f t="shared" si="3"/>
        <v/>
      </c>
      <c r="Q96" s="11" t="str">
        <f t="shared" si="4"/>
        <v/>
      </c>
      <c r="R96" s="14"/>
    </row>
    <row r="97" spans="1:18">
      <c r="A97" s="12"/>
      <c r="B97" s="13"/>
      <c r="C97" s="13"/>
      <c r="D97" s="12"/>
      <c r="E97" s="12"/>
      <c r="F97" s="12"/>
      <c r="G97" s="12"/>
      <c r="H97" s="12"/>
      <c r="I97" s="12"/>
      <c r="J97" s="12"/>
      <c r="K97" s="11"/>
      <c r="L97" s="11"/>
      <c r="M97" s="11"/>
      <c r="N97" s="11"/>
      <c r="O97" s="11"/>
      <c r="P97" s="11" t="str">
        <f t="shared" si="3"/>
        <v/>
      </c>
      <c r="Q97" s="11" t="str">
        <f t="shared" si="4"/>
        <v/>
      </c>
      <c r="R97" s="14"/>
    </row>
    <row r="98" spans="1:18">
      <c r="A98" s="12"/>
      <c r="B98" s="13"/>
      <c r="C98" s="13"/>
      <c r="D98" s="12"/>
      <c r="E98" s="12"/>
      <c r="F98" s="12"/>
      <c r="G98" s="12"/>
      <c r="H98" s="12"/>
      <c r="I98" s="12"/>
      <c r="J98" s="12"/>
      <c r="K98" s="11"/>
      <c r="L98" s="11"/>
      <c r="M98" s="11"/>
      <c r="N98" s="11"/>
      <c r="O98" s="11"/>
      <c r="P98" s="11" t="str">
        <f t="shared" si="3"/>
        <v/>
      </c>
      <c r="Q98" s="11" t="str">
        <f t="shared" si="4"/>
        <v/>
      </c>
      <c r="R98" s="14"/>
    </row>
    <row r="99" spans="1:18">
      <c r="A99" s="12"/>
      <c r="B99" s="13"/>
      <c r="C99" s="13"/>
      <c r="D99" s="12"/>
      <c r="E99" s="12"/>
      <c r="F99" s="12"/>
      <c r="G99" s="12"/>
      <c r="H99" s="12"/>
      <c r="I99" s="12"/>
      <c r="J99" s="12"/>
      <c r="K99" s="11"/>
      <c r="L99" s="11"/>
      <c r="M99" s="11"/>
      <c r="N99" s="11"/>
      <c r="O99" s="11"/>
      <c r="P99" s="11" t="str">
        <f t="shared" si="3"/>
        <v/>
      </c>
      <c r="Q99" s="11" t="str">
        <f t="shared" si="4"/>
        <v/>
      </c>
      <c r="R99" s="14"/>
    </row>
    <row r="100" spans="1:18">
      <c r="A100" s="12"/>
      <c r="B100" s="13"/>
      <c r="C100" s="13"/>
      <c r="D100" s="12"/>
      <c r="E100" s="12"/>
      <c r="F100" s="12"/>
      <c r="G100" s="12"/>
      <c r="H100" s="12"/>
      <c r="I100" s="12"/>
      <c r="J100" s="12"/>
      <c r="K100" s="11"/>
      <c r="L100" s="11"/>
      <c r="M100" s="11"/>
      <c r="N100" s="11"/>
      <c r="O100" s="11"/>
      <c r="P100" s="11" t="str">
        <f t="shared" si="3"/>
        <v/>
      </c>
      <c r="Q100" s="11" t="str">
        <f t="shared" si="4"/>
        <v/>
      </c>
      <c r="R100" s="14"/>
    </row>
    <row r="101" spans="1:18">
      <c r="A101" s="12"/>
      <c r="B101" s="13"/>
      <c r="C101" s="13"/>
      <c r="D101" s="12"/>
      <c r="E101" s="12"/>
      <c r="F101" s="12"/>
      <c r="G101" s="12"/>
      <c r="H101" s="12"/>
      <c r="I101" s="12"/>
      <c r="J101" s="12"/>
      <c r="K101" s="11"/>
      <c r="L101" s="11"/>
      <c r="M101" s="11"/>
      <c r="N101" s="11"/>
      <c r="O101" s="11"/>
      <c r="P101" s="11" t="str">
        <f t="shared" si="3"/>
        <v/>
      </c>
      <c r="Q101" s="11" t="str">
        <f t="shared" si="4"/>
        <v/>
      </c>
      <c r="R101" s="14"/>
    </row>
    <row r="102" spans="1:18">
      <c r="A102" s="12"/>
      <c r="B102" s="13"/>
      <c r="C102" s="13"/>
      <c r="D102" s="12"/>
      <c r="E102" s="12"/>
      <c r="F102" s="12"/>
      <c r="G102" s="12"/>
      <c r="H102" s="12"/>
      <c r="I102" s="12"/>
      <c r="J102" s="12"/>
      <c r="K102" s="11"/>
      <c r="L102" s="11"/>
      <c r="M102" s="11"/>
      <c r="N102" s="11"/>
      <c r="O102" s="11"/>
      <c r="P102" s="11" t="str">
        <f t="shared" si="3"/>
        <v/>
      </c>
      <c r="Q102" s="11" t="str">
        <f t="shared" si="4"/>
        <v/>
      </c>
      <c r="R102" s="14"/>
    </row>
    <row r="103" spans="1:18">
      <c r="A103" s="12"/>
      <c r="B103" s="13"/>
      <c r="C103" s="13"/>
      <c r="D103" s="12"/>
      <c r="E103" s="12"/>
      <c r="F103" s="12"/>
      <c r="G103" s="12"/>
      <c r="H103" s="12"/>
      <c r="I103" s="12"/>
      <c r="J103" s="12"/>
      <c r="K103" s="11"/>
      <c r="L103" s="11"/>
      <c r="M103" s="11"/>
      <c r="N103" s="11"/>
      <c r="O103" s="11"/>
      <c r="P103" s="11" t="str">
        <f t="shared" si="3"/>
        <v/>
      </c>
      <c r="Q103" s="11" t="str">
        <f t="shared" si="4"/>
        <v/>
      </c>
      <c r="R103" s="14"/>
    </row>
    <row r="104" spans="1:18">
      <c r="A104" s="12"/>
      <c r="B104" s="13"/>
      <c r="C104" s="13"/>
      <c r="D104" s="12"/>
      <c r="E104" s="12"/>
      <c r="F104" s="12"/>
      <c r="G104" s="12"/>
      <c r="H104" s="12"/>
      <c r="I104" s="12"/>
      <c r="J104" s="12"/>
      <c r="K104" s="11"/>
      <c r="L104" s="11"/>
      <c r="M104" s="11"/>
      <c r="N104" s="11"/>
      <c r="O104" s="11"/>
      <c r="P104" s="11" t="str">
        <f t="shared" si="3"/>
        <v/>
      </c>
      <c r="Q104" s="11" t="str">
        <f t="shared" si="4"/>
        <v/>
      </c>
      <c r="R104" s="14"/>
    </row>
    <row r="105" spans="1:18">
      <c r="A105" s="12"/>
      <c r="B105" s="13"/>
      <c r="C105" s="13"/>
      <c r="D105" s="12"/>
      <c r="E105" s="12"/>
      <c r="F105" s="12"/>
      <c r="G105" s="12"/>
      <c r="H105" s="12"/>
      <c r="I105" s="12"/>
      <c r="J105" s="12"/>
      <c r="K105" s="11"/>
      <c r="L105" s="11"/>
      <c r="M105" s="11"/>
      <c r="N105" s="11"/>
      <c r="O105" s="11"/>
      <c r="P105" s="11" t="str">
        <f t="shared" si="3"/>
        <v/>
      </c>
      <c r="Q105" s="11" t="str">
        <f t="shared" si="4"/>
        <v/>
      </c>
      <c r="R105" s="14"/>
    </row>
    <row r="106" spans="1:18">
      <c r="A106" s="12"/>
      <c r="B106" s="13"/>
      <c r="C106" s="13"/>
      <c r="D106" s="12"/>
      <c r="E106" s="12"/>
      <c r="F106" s="12"/>
      <c r="G106" s="12"/>
      <c r="H106" s="12"/>
      <c r="I106" s="12"/>
      <c r="J106" s="12"/>
      <c r="K106" s="11"/>
      <c r="L106" s="11"/>
      <c r="M106" s="11"/>
      <c r="N106" s="11"/>
      <c r="O106" s="11"/>
      <c r="P106" s="11" t="str">
        <f t="shared" si="3"/>
        <v/>
      </c>
      <c r="Q106" s="11" t="str">
        <f t="shared" si="4"/>
        <v/>
      </c>
      <c r="R106" s="14"/>
    </row>
    <row r="107" spans="1:18">
      <c r="A107" s="12"/>
      <c r="B107" s="13"/>
      <c r="C107" s="13"/>
      <c r="D107" s="13"/>
      <c r="E107" s="12"/>
      <c r="F107" s="12"/>
      <c r="G107" s="12"/>
      <c r="H107" s="12"/>
      <c r="I107" s="12"/>
      <c r="J107" s="12"/>
      <c r="K107" s="11"/>
      <c r="L107" s="11"/>
      <c r="M107" s="11"/>
      <c r="N107" s="11"/>
      <c r="O107" s="11"/>
      <c r="P107" s="11"/>
      <c r="Q107" s="11"/>
      <c r="R107" s="14"/>
    </row>
    <row r="108" spans="1:18">
      <c r="A108" s="12"/>
      <c r="B108" s="13"/>
      <c r="C108" s="13"/>
      <c r="D108" s="13"/>
      <c r="E108" s="12"/>
      <c r="F108" s="12"/>
      <c r="G108" s="12"/>
      <c r="H108" s="12"/>
      <c r="I108" s="12"/>
      <c r="J108" s="12"/>
      <c r="K108" s="11"/>
      <c r="L108" s="11"/>
      <c r="M108" s="11"/>
      <c r="N108" s="11"/>
      <c r="O108" s="11"/>
      <c r="P108" s="11"/>
      <c r="Q108" s="11"/>
      <c r="R108" s="14"/>
    </row>
  </sheetData>
  <mergeCells count="15">
    <mergeCell ref="F10:G10"/>
    <mergeCell ref="F4:G4"/>
    <mergeCell ref="F5:G5"/>
    <mergeCell ref="F6:G6"/>
    <mergeCell ref="F7:G7"/>
    <mergeCell ref="F8:G8"/>
    <mergeCell ref="F9:G9"/>
    <mergeCell ref="O11:Q11"/>
    <mergeCell ref="I10:J10"/>
    <mergeCell ref="I4:J4"/>
    <mergeCell ref="I5:J5"/>
    <mergeCell ref="I6:J6"/>
    <mergeCell ref="I7:J7"/>
    <mergeCell ref="I8:J8"/>
    <mergeCell ref="I9:J9"/>
  </mergeCells>
  <dataValidations count="4">
    <dataValidation type="list" allowBlank="1" showInputMessage="1" showErrorMessage="1" sqref="G13:G108">
      <formula1>"Disc,Mand"</formula1>
    </dataValidation>
    <dataValidation type="list" allowBlank="1" showInputMessage="1" showErrorMessage="1" sqref="H13:H108">
      <formula1>"Yes,No"</formula1>
    </dataValidation>
    <dataValidation type="list" allowBlank="1" showInputMessage="1" showErrorMessage="1" sqref="I13:J108">
      <formula1>"Low,Medium,High"</formula1>
    </dataValidation>
    <dataValidation type="list" allowBlank="1" showInputMessage="1" showErrorMessage="1" sqref="E13:E105">
      <formula1>business1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Munka7"/>
  <dimension ref="A1:R108"/>
  <sheetViews>
    <sheetView workbookViewId="0">
      <pane ySplit="12" topLeftCell="A13" activePane="bottomLeft" state="frozenSplit"/>
      <selection pane="bottomLeft" activeCell="A13" sqref="A13"/>
    </sheetView>
  </sheetViews>
  <sheetFormatPr defaultRowHeight="12.75"/>
  <cols>
    <col min="1" max="1" width="7.7109375" customWidth="1"/>
    <col min="2" max="2" width="21.85546875" customWidth="1"/>
    <col min="3" max="3" width="27.42578125" customWidth="1"/>
    <col min="4" max="4" width="8.5703125" customWidth="1"/>
    <col min="5" max="17" width="11.42578125" customWidth="1"/>
    <col min="18" max="18" width="27.5703125" customWidth="1"/>
  </cols>
  <sheetData>
    <row r="1" spans="1:18" ht="20.25">
      <c r="A1" s="36" t="s">
        <v>84</v>
      </c>
    </row>
    <row r="3" spans="1:18" ht="25.5">
      <c r="H3" s="20" t="s">
        <v>39</v>
      </c>
      <c r="K3" s="20" t="s">
        <v>20</v>
      </c>
      <c r="L3" s="20" t="s">
        <v>21</v>
      </c>
      <c r="M3" s="20" t="s">
        <v>22</v>
      </c>
      <c r="N3" s="20" t="s">
        <v>23</v>
      </c>
    </row>
    <row r="4" spans="1:18">
      <c r="B4" s="17" t="s">
        <v>53</v>
      </c>
      <c r="C4" s="15">
        <f>K10</f>
        <v>1000</v>
      </c>
      <c r="D4" s="32"/>
      <c r="F4" s="75" t="s">
        <v>46</v>
      </c>
      <c r="G4" s="75"/>
      <c r="H4" s="27">
        <f>COUNTIFS(H$13:H$5000,"Yes",I$13:I$5000,"Low")</f>
        <v>1</v>
      </c>
      <c r="I4" s="76" t="s">
        <v>46</v>
      </c>
      <c r="J4" s="73"/>
      <c r="K4" s="27">
        <f>SUMIFS(K$13:K$5000,$H$13:$H$5000,"Yes",$I$13:$I$5000,"Low")</f>
        <v>500</v>
      </c>
      <c r="L4" s="27">
        <f>SUMIFS(L$13:L$5000,$H$13:$H$5000,"Yes",$I$13:$I$5000,"Low")</f>
        <v>50</v>
      </c>
      <c r="M4" s="27">
        <f>SUMIFS(M$13:M$5000,$H$13:$H$5000,"Yes",$I$13:$I$5000,"Low")</f>
        <v>1000</v>
      </c>
      <c r="N4" s="27">
        <f>SUMIFS(N$13:N$5000,$H$13:$H$5000,"Yes",$I$13:$I$5000,"Low")</f>
        <v>70</v>
      </c>
      <c r="O4" s="33"/>
      <c r="P4" s="33"/>
      <c r="Q4" s="33"/>
    </row>
    <row r="5" spans="1:18">
      <c r="B5" s="17" t="s">
        <v>54</v>
      </c>
      <c r="C5" s="27">
        <f>Static!B7</f>
        <v>1000</v>
      </c>
      <c r="D5" s="33"/>
      <c r="F5" s="75" t="s">
        <v>47</v>
      </c>
      <c r="G5" s="75"/>
      <c r="H5" s="27">
        <f>COUNTIFS(H$13:H$5000,"Yes",I$13:I$5000,"Medium")</f>
        <v>0</v>
      </c>
      <c r="I5" s="76" t="s">
        <v>47</v>
      </c>
      <c r="J5" s="73"/>
      <c r="K5" s="27">
        <f>SUMIFS(K$13:K$5000,$H$13:$H$5000,"Yes",$I$13:$I$5000,"Medium")</f>
        <v>0</v>
      </c>
      <c r="L5" s="27">
        <f>SUMIFS(L$13:L$5000,$H$13:$H$5000,"Yes",$I$13:$I$5000,"Medium")</f>
        <v>0</v>
      </c>
      <c r="M5" s="27">
        <f>SUMIFS(M$13:M$5000,$H$13:$H$5000,"Yes",$I$13:$I$5000,"Medium")</f>
        <v>0</v>
      </c>
      <c r="N5" s="27">
        <f>SUMIFS(N$13:N$5000,$H$13:$H$5000,"Yes",$I$13:$I$5000,"Medium")</f>
        <v>0</v>
      </c>
      <c r="O5" s="33"/>
      <c r="P5" s="33"/>
      <c r="Q5" s="33"/>
    </row>
    <row r="6" spans="1:18">
      <c r="B6" s="17" t="s">
        <v>55</v>
      </c>
      <c r="C6" s="15">
        <f>C5-C4</f>
        <v>0</v>
      </c>
      <c r="D6" s="32"/>
      <c r="F6" s="75" t="s">
        <v>48</v>
      </c>
      <c r="G6" s="75"/>
      <c r="H6" s="27">
        <f>COUNTIFS(H$13:H$5000,"Yes",I$13:I$5000,"High")</f>
        <v>0</v>
      </c>
      <c r="I6" s="76" t="s">
        <v>48</v>
      </c>
      <c r="J6" s="73"/>
      <c r="K6" s="27">
        <f>SUMIFS(K$13:K$5000,$H$13:$H$5000,"Yes",$I$13:$I$5000,"High")</f>
        <v>0</v>
      </c>
      <c r="L6" s="27">
        <f>SUMIFS(L$13:L$5000,$H$13:$H$5000,"Yes",$I$13:$I$5000,"High")</f>
        <v>0</v>
      </c>
      <c r="M6" s="27">
        <f>SUMIFS(M$13:M$5000,$H$13:$H$5000,"Yes",$I$13:$I$5000,"High")</f>
        <v>0</v>
      </c>
      <c r="N6" s="27">
        <f>SUMIFS(N$13:N$5000,$H$13:$H$5000,"Yes",$I$13:$I$5000,"High")</f>
        <v>0</v>
      </c>
      <c r="O6" s="33"/>
      <c r="P6" s="33"/>
      <c r="Q6" s="33"/>
    </row>
    <row r="7" spans="1:18">
      <c r="B7" s="17" t="s">
        <v>56</v>
      </c>
      <c r="C7" s="27">
        <f>Static!F6</f>
        <v>100</v>
      </c>
      <c r="D7" s="33"/>
      <c r="F7" s="75" t="s">
        <v>49</v>
      </c>
      <c r="G7" s="75"/>
      <c r="H7" s="27">
        <f>COUNTIFS(H$13:H$5000,"No",I$13:I$5000,"Low")</f>
        <v>0</v>
      </c>
      <c r="I7" s="76" t="s">
        <v>49</v>
      </c>
      <c r="J7" s="73"/>
      <c r="K7" s="27">
        <f>SUMIFS(K$13:K$5000,$H$13:$H$5000,"No",$I$13:$I$5000,"Low")</f>
        <v>0</v>
      </c>
      <c r="L7" s="27">
        <f>SUMIFS(L$13:L$5000,$H$13:$H$5000,"No",$I$13:$I$5000,"Low")</f>
        <v>0</v>
      </c>
      <c r="M7" s="27">
        <f>SUMIFS(M$13:M$5000,$H$13:$H$5000,"No",$I$13:$I$5000,"Low")</f>
        <v>0</v>
      </c>
      <c r="N7" s="27">
        <f>SUMIFS(N$13:N$5000,$H$13:$H$5000,"No",$I$13:$I$5000,"Low")</f>
        <v>0</v>
      </c>
      <c r="O7" s="33"/>
      <c r="P7" s="33"/>
      <c r="Q7" s="33"/>
    </row>
    <row r="8" spans="1:18">
      <c r="B8" s="17" t="s">
        <v>57</v>
      </c>
      <c r="C8" s="27">
        <f>Static!F7</f>
        <v>110</v>
      </c>
      <c r="D8" s="33"/>
      <c r="F8" s="75" t="s">
        <v>50</v>
      </c>
      <c r="G8" s="75"/>
      <c r="H8" s="27">
        <f>COUNTIFS(H$13:H$5000,"No",I$13:I$5000,"Medium")</f>
        <v>1</v>
      </c>
      <c r="I8" s="76" t="s">
        <v>50</v>
      </c>
      <c r="J8" s="73"/>
      <c r="K8" s="27">
        <f>SUMIFS(K$13:K$5000,$H$13:$H$5000,"No",$I$13:$I$5000,"Medium")</f>
        <v>400</v>
      </c>
      <c r="L8" s="27">
        <f>SUMIFS(L$13:L$5000,$H$13:$H$5000,"No",$I$13:$I$5000,"Medium")</f>
        <v>100</v>
      </c>
      <c r="M8" s="27">
        <f>SUMIFS(M$13:M$5000,$H$13:$H$5000,"No",$I$13:$I$5000,"Medium")</f>
        <v>600</v>
      </c>
      <c r="N8" s="27">
        <f>SUMIFS(N$13:N$5000,$H$13:$H$5000,"No",$I$13:$I$5000,"Medium")</f>
        <v>150</v>
      </c>
      <c r="O8" s="33"/>
      <c r="P8" s="33"/>
      <c r="Q8" s="33"/>
    </row>
    <row r="9" spans="1:18">
      <c r="B9" s="17" t="s">
        <v>58</v>
      </c>
      <c r="C9" s="27">
        <f>Static!F8</f>
        <v>120</v>
      </c>
      <c r="D9" s="33"/>
      <c r="F9" s="75" t="s">
        <v>51</v>
      </c>
      <c r="G9" s="75"/>
      <c r="H9" s="27">
        <f>COUNTIFS(H$13:H$5000,"No",I$13:I$5000,"High")</f>
        <v>1</v>
      </c>
      <c r="I9" s="76" t="s">
        <v>51</v>
      </c>
      <c r="J9" s="73"/>
      <c r="K9" s="27">
        <f>SUMIFS(K$13:K$5000,$H$13:$H$5000,"No",$I$13:$I$5000,"High")</f>
        <v>100</v>
      </c>
      <c r="L9" s="27">
        <f>SUMIFS(L$13:L$5000,$H$13:$H$5000,"No",$I$13:$I$5000,"High")</f>
        <v>25</v>
      </c>
      <c r="M9" s="27">
        <f>SUMIFS(M$13:M$5000,$H$13:$H$5000,"No",$I$13:$I$5000,"High")</f>
        <v>100</v>
      </c>
      <c r="N9" s="27">
        <f>SUMIFS(N$13:N$5000,$H$13:$H$5000,"No",$I$13:$I$5000,"High")</f>
        <v>25</v>
      </c>
      <c r="O9" s="33"/>
      <c r="P9" s="33"/>
      <c r="Q9" s="33"/>
    </row>
    <row r="10" spans="1:18">
      <c r="F10" s="71" t="s">
        <v>28</v>
      </c>
      <c r="G10" s="71"/>
      <c r="H10" s="16">
        <f>SUM(H4:H9)</f>
        <v>3</v>
      </c>
      <c r="I10" s="72" t="s">
        <v>27</v>
      </c>
      <c r="J10" s="73"/>
      <c r="K10" s="15">
        <f>SUM(K4:K9)</f>
        <v>1000</v>
      </c>
      <c r="L10" s="15">
        <f t="shared" ref="L10:N10" si="0">SUM(L4:L9)</f>
        <v>175</v>
      </c>
      <c r="M10" s="15">
        <f t="shared" si="0"/>
        <v>1700</v>
      </c>
      <c r="N10" s="15">
        <f t="shared" si="0"/>
        <v>245</v>
      </c>
      <c r="O10" s="32"/>
      <c r="P10" s="32"/>
      <c r="Q10" s="32"/>
    </row>
    <row r="11" spans="1:18">
      <c r="C11" s="10"/>
      <c r="D11" s="10"/>
      <c r="O11" s="74"/>
      <c r="P11" s="74"/>
      <c r="Q11" s="74"/>
    </row>
    <row r="12" spans="1:18" ht="25.5">
      <c r="A12" s="18" t="s">
        <v>13</v>
      </c>
      <c r="B12" s="19" t="s">
        <v>10</v>
      </c>
      <c r="C12" s="19" t="s">
        <v>12</v>
      </c>
      <c r="D12" s="37" t="s">
        <v>85</v>
      </c>
      <c r="E12" s="18" t="s">
        <v>14</v>
      </c>
      <c r="F12" s="18" t="s">
        <v>15</v>
      </c>
      <c r="G12" s="18" t="s">
        <v>16</v>
      </c>
      <c r="H12" s="20" t="s">
        <v>24</v>
      </c>
      <c r="I12" s="20" t="s">
        <v>25</v>
      </c>
      <c r="J12" s="20" t="s">
        <v>26</v>
      </c>
      <c r="K12" s="20" t="s">
        <v>20</v>
      </c>
      <c r="L12" s="20" t="s">
        <v>21</v>
      </c>
      <c r="M12" s="20" t="s">
        <v>22</v>
      </c>
      <c r="N12" s="20" t="s">
        <v>23</v>
      </c>
      <c r="O12" s="20" t="s">
        <v>52</v>
      </c>
      <c r="P12" s="20" t="s">
        <v>70</v>
      </c>
      <c r="Q12" s="20" t="s">
        <v>71</v>
      </c>
      <c r="R12" s="18" t="s">
        <v>17</v>
      </c>
    </row>
    <row r="13" spans="1:18">
      <c r="A13" s="97" t="s">
        <v>86</v>
      </c>
      <c r="B13" s="98" t="s">
        <v>72</v>
      </c>
      <c r="C13" s="98" t="s">
        <v>73</v>
      </c>
      <c r="D13" s="99">
        <v>3</v>
      </c>
      <c r="E13" s="99" t="s">
        <v>63</v>
      </c>
      <c r="F13" s="99"/>
      <c r="G13" s="99" t="s">
        <v>34</v>
      </c>
      <c r="H13" s="99" t="s">
        <v>75</v>
      </c>
      <c r="I13" s="99" t="s">
        <v>76</v>
      </c>
      <c r="J13" s="99" t="s">
        <v>80</v>
      </c>
      <c r="K13" s="100">
        <v>500</v>
      </c>
      <c r="L13" s="100">
        <v>50</v>
      </c>
      <c r="M13" s="100">
        <v>1000</v>
      </c>
      <c r="N13" s="100">
        <v>70</v>
      </c>
      <c r="O13" s="100">
        <v>25</v>
      </c>
      <c r="P13" s="11">
        <f>IF(I13="","",IF(I13="Low",(K13/100)*$C$7,IF(I13="Medium",(K13/100)*$C$8,IF(I13="High",(K13/100)*$C$9))))</f>
        <v>500</v>
      </c>
      <c r="Q13" s="11">
        <f>IF(J13="","",IF(J13="Low",(L13/100)*$C$7,IF(J13="Medium",(L13/100)*$C$8,IF(J13="High",(L13/100)*$C$9))))</f>
        <v>55</v>
      </c>
      <c r="R13" s="105"/>
    </row>
    <row r="14" spans="1:18">
      <c r="A14" s="97" t="s">
        <v>87</v>
      </c>
      <c r="B14" s="98" t="s">
        <v>77</v>
      </c>
      <c r="C14" s="98" t="s">
        <v>78</v>
      </c>
      <c r="D14" s="99">
        <v>1</v>
      </c>
      <c r="E14" s="99" t="s">
        <v>64</v>
      </c>
      <c r="F14" s="99"/>
      <c r="G14" s="99" t="s">
        <v>34</v>
      </c>
      <c r="H14" s="99" t="s">
        <v>79</v>
      </c>
      <c r="I14" s="99" t="s">
        <v>83</v>
      </c>
      <c r="J14" s="99" t="s">
        <v>80</v>
      </c>
      <c r="K14" s="100">
        <v>100</v>
      </c>
      <c r="L14" s="100">
        <v>25</v>
      </c>
      <c r="M14" s="100">
        <v>100</v>
      </c>
      <c r="N14" s="100">
        <v>25</v>
      </c>
      <c r="O14" s="100">
        <v>0</v>
      </c>
      <c r="P14" s="11">
        <f t="shared" ref="P14:P77" si="1">IF(I14="","",IF(I14="Low",(K14/100)*$C$7,IF(I14="Medium",(K14/100)*$C$8,IF(I14="High",(K14/100)*$C$9))))</f>
        <v>120</v>
      </c>
      <c r="Q14" s="11">
        <f t="shared" ref="Q14:Q77" si="2">IF(J14="","",IF(J14="Low",(L14/100)*$C$7,IF(J14="Medium",(L14/100)*$C$8,IF(J14="High",(L14/100)*$C$9))))</f>
        <v>27.5</v>
      </c>
      <c r="R14" s="105"/>
    </row>
    <row r="15" spans="1:18">
      <c r="A15" s="97" t="s">
        <v>88</v>
      </c>
      <c r="B15" s="98" t="s">
        <v>81</v>
      </c>
      <c r="C15" s="98" t="s">
        <v>82</v>
      </c>
      <c r="D15" s="99">
        <v>2</v>
      </c>
      <c r="E15" s="99" t="s">
        <v>63</v>
      </c>
      <c r="F15" s="99"/>
      <c r="G15" s="99" t="s">
        <v>34</v>
      </c>
      <c r="H15" s="99" t="s">
        <v>79</v>
      </c>
      <c r="I15" s="99" t="s">
        <v>80</v>
      </c>
      <c r="J15" s="99" t="s">
        <v>80</v>
      </c>
      <c r="K15" s="100">
        <v>400</v>
      </c>
      <c r="L15" s="100">
        <v>100</v>
      </c>
      <c r="M15" s="100">
        <v>600</v>
      </c>
      <c r="N15" s="100">
        <v>150</v>
      </c>
      <c r="O15" s="100">
        <v>50</v>
      </c>
      <c r="P15" s="11">
        <f t="shared" si="1"/>
        <v>440</v>
      </c>
      <c r="Q15" s="11">
        <f t="shared" si="2"/>
        <v>110</v>
      </c>
      <c r="R15" s="105"/>
    </row>
    <row r="16" spans="1:18">
      <c r="A16" s="12"/>
      <c r="B16" s="13"/>
      <c r="C16" s="13"/>
      <c r="D16" s="12"/>
      <c r="E16" s="12"/>
      <c r="F16" s="12"/>
      <c r="G16" s="12"/>
      <c r="H16" s="12"/>
      <c r="I16" s="12"/>
      <c r="J16" s="12"/>
      <c r="K16" s="11"/>
      <c r="L16" s="11"/>
      <c r="M16" s="11"/>
      <c r="N16" s="11"/>
      <c r="O16" s="11"/>
      <c r="P16" s="11" t="str">
        <f t="shared" si="1"/>
        <v/>
      </c>
      <c r="Q16" s="11" t="str">
        <f t="shared" si="2"/>
        <v/>
      </c>
      <c r="R16" s="14"/>
    </row>
    <row r="17" spans="1:18">
      <c r="A17" s="12"/>
      <c r="B17" s="13"/>
      <c r="C17" s="13"/>
      <c r="D17" s="12"/>
      <c r="E17" s="12"/>
      <c r="F17" s="12"/>
      <c r="G17" s="12"/>
      <c r="H17" s="12"/>
      <c r="I17" s="12"/>
      <c r="J17" s="12"/>
      <c r="K17" s="11"/>
      <c r="L17" s="11"/>
      <c r="M17" s="11"/>
      <c r="N17" s="11"/>
      <c r="O17" s="11"/>
      <c r="P17" s="11" t="str">
        <f t="shared" si="1"/>
        <v/>
      </c>
      <c r="Q17" s="11" t="str">
        <f t="shared" si="2"/>
        <v/>
      </c>
      <c r="R17" s="14"/>
    </row>
    <row r="18" spans="1:18">
      <c r="A18" s="12"/>
      <c r="B18" s="13"/>
      <c r="C18" s="13"/>
      <c r="D18" s="12"/>
      <c r="E18" s="12"/>
      <c r="F18" s="12"/>
      <c r="G18" s="12"/>
      <c r="H18" s="12"/>
      <c r="I18" s="12"/>
      <c r="J18" s="12"/>
      <c r="K18" s="11"/>
      <c r="L18" s="11"/>
      <c r="M18" s="11"/>
      <c r="N18" s="11"/>
      <c r="O18" s="11"/>
      <c r="P18" s="11" t="str">
        <f t="shared" si="1"/>
        <v/>
      </c>
      <c r="Q18" s="11" t="str">
        <f t="shared" si="2"/>
        <v/>
      </c>
      <c r="R18" s="14"/>
    </row>
    <row r="19" spans="1:18">
      <c r="A19" s="12"/>
      <c r="B19" s="13"/>
      <c r="C19" s="13"/>
      <c r="D19" s="12"/>
      <c r="E19" s="12"/>
      <c r="F19" s="12"/>
      <c r="G19" s="12"/>
      <c r="H19" s="12"/>
      <c r="I19" s="12"/>
      <c r="J19" s="12"/>
      <c r="K19" s="11"/>
      <c r="L19" s="11"/>
      <c r="M19" s="11"/>
      <c r="N19" s="11"/>
      <c r="O19" s="11"/>
      <c r="P19" s="11" t="str">
        <f t="shared" si="1"/>
        <v/>
      </c>
      <c r="Q19" s="11" t="str">
        <f t="shared" si="2"/>
        <v/>
      </c>
      <c r="R19" s="14"/>
    </row>
    <row r="20" spans="1:18">
      <c r="A20" s="12"/>
      <c r="B20" s="13"/>
      <c r="C20" s="13"/>
      <c r="D20" s="12"/>
      <c r="E20" s="12"/>
      <c r="F20" s="12"/>
      <c r="G20" s="12"/>
      <c r="H20" s="12"/>
      <c r="I20" s="12"/>
      <c r="J20" s="12"/>
      <c r="K20" s="11"/>
      <c r="L20" s="11"/>
      <c r="M20" s="11"/>
      <c r="N20" s="11"/>
      <c r="O20" s="11"/>
      <c r="P20" s="11" t="str">
        <f t="shared" si="1"/>
        <v/>
      </c>
      <c r="Q20" s="11" t="str">
        <f t="shared" si="2"/>
        <v/>
      </c>
      <c r="R20" s="14"/>
    </row>
    <row r="21" spans="1:18">
      <c r="A21" s="12"/>
      <c r="B21" s="13"/>
      <c r="C21" s="13"/>
      <c r="D21" s="12"/>
      <c r="E21" s="12"/>
      <c r="F21" s="12"/>
      <c r="G21" s="12"/>
      <c r="H21" s="12"/>
      <c r="I21" s="12"/>
      <c r="J21" s="12"/>
      <c r="K21" s="11"/>
      <c r="L21" s="11"/>
      <c r="M21" s="11"/>
      <c r="N21" s="11"/>
      <c r="O21" s="11"/>
      <c r="P21" s="11" t="str">
        <f t="shared" si="1"/>
        <v/>
      </c>
      <c r="Q21" s="11" t="str">
        <f t="shared" si="2"/>
        <v/>
      </c>
      <c r="R21" s="14"/>
    </row>
    <row r="22" spans="1:18">
      <c r="A22" s="12"/>
      <c r="B22" s="13"/>
      <c r="C22" s="13"/>
      <c r="D22" s="12"/>
      <c r="E22" s="12"/>
      <c r="F22" s="12"/>
      <c r="G22" s="12"/>
      <c r="H22" s="12"/>
      <c r="I22" s="12"/>
      <c r="J22" s="12"/>
      <c r="K22" s="11"/>
      <c r="L22" s="11"/>
      <c r="M22" s="11"/>
      <c r="N22" s="11"/>
      <c r="O22" s="11"/>
      <c r="P22" s="11" t="str">
        <f t="shared" si="1"/>
        <v/>
      </c>
      <c r="Q22" s="11" t="str">
        <f t="shared" si="2"/>
        <v/>
      </c>
      <c r="R22" s="14"/>
    </row>
    <row r="23" spans="1:18">
      <c r="A23" s="12"/>
      <c r="B23" s="13"/>
      <c r="C23" s="13"/>
      <c r="D23" s="12"/>
      <c r="E23" s="12"/>
      <c r="F23" s="12"/>
      <c r="G23" s="12"/>
      <c r="H23" s="12"/>
      <c r="I23" s="12"/>
      <c r="J23" s="12"/>
      <c r="K23" s="11"/>
      <c r="L23" s="11"/>
      <c r="M23" s="11"/>
      <c r="N23" s="11"/>
      <c r="O23" s="11"/>
      <c r="P23" s="11" t="str">
        <f t="shared" si="1"/>
        <v/>
      </c>
      <c r="Q23" s="11" t="str">
        <f t="shared" si="2"/>
        <v/>
      </c>
      <c r="R23" s="14"/>
    </row>
    <row r="24" spans="1:18">
      <c r="A24" s="12"/>
      <c r="B24" s="13"/>
      <c r="C24" s="13"/>
      <c r="D24" s="12"/>
      <c r="E24" s="12"/>
      <c r="F24" s="12"/>
      <c r="G24" s="12"/>
      <c r="H24" s="12"/>
      <c r="I24" s="12"/>
      <c r="J24" s="12"/>
      <c r="K24" s="11"/>
      <c r="L24" s="11"/>
      <c r="M24" s="11"/>
      <c r="N24" s="11"/>
      <c r="O24" s="11"/>
      <c r="P24" s="11" t="str">
        <f t="shared" si="1"/>
        <v/>
      </c>
      <c r="Q24" s="11" t="str">
        <f t="shared" si="2"/>
        <v/>
      </c>
      <c r="R24" s="14"/>
    </row>
    <row r="25" spans="1:18">
      <c r="A25" s="12"/>
      <c r="B25" s="13"/>
      <c r="C25" s="13"/>
      <c r="D25" s="12"/>
      <c r="E25" s="12"/>
      <c r="F25" s="12"/>
      <c r="G25" s="12"/>
      <c r="H25" s="12"/>
      <c r="I25" s="12"/>
      <c r="J25" s="12"/>
      <c r="K25" s="11"/>
      <c r="L25" s="11"/>
      <c r="M25" s="11"/>
      <c r="N25" s="11"/>
      <c r="O25" s="11"/>
      <c r="P25" s="11" t="str">
        <f t="shared" si="1"/>
        <v/>
      </c>
      <c r="Q25" s="11" t="str">
        <f t="shared" si="2"/>
        <v/>
      </c>
      <c r="R25" s="14"/>
    </row>
    <row r="26" spans="1:18">
      <c r="A26" s="12"/>
      <c r="B26" s="13"/>
      <c r="C26" s="13"/>
      <c r="D26" s="12"/>
      <c r="E26" s="12"/>
      <c r="F26" s="12"/>
      <c r="G26" s="12"/>
      <c r="H26" s="12"/>
      <c r="I26" s="12"/>
      <c r="J26" s="12"/>
      <c r="K26" s="11"/>
      <c r="L26" s="11"/>
      <c r="M26" s="11"/>
      <c r="N26" s="11"/>
      <c r="O26" s="11"/>
      <c r="P26" s="11" t="str">
        <f t="shared" si="1"/>
        <v/>
      </c>
      <c r="Q26" s="11" t="str">
        <f t="shared" si="2"/>
        <v/>
      </c>
      <c r="R26" s="14"/>
    </row>
    <row r="27" spans="1:18">
      <c r="A27" s="12"/>
      <c r="B27" s="13"/>
      <c r="C27" s="13"/>
      <c r="D27" s="12"/>
      <c r="E27" s="12"/>
      <c r="F27" s="12"/>
      <c r="G27" s="12"/>
      <c r="H27" s="12"/>
      <c r="I27" s="12"/>
      <c r="J27" s="12"/>
      <c r="K27" s="11"/>
      <c r="L27" s="11"/>
      <c r="M27" s="11"/>
      <c r="N27" s="11"/>
      <c r="O27" s="11"/>
      <c r="P27" s="11" t="str">
        <f t="shared" si="1"/>
        <v/>
      </c>
      <c r="Q27" s="11" t="str">
        <f t="shared" si="2"/>
        <v/>
      </c>
      <c r="R27" s="14"/>
    </row>
    <row r="28" spans="1:18">
      <c r="A28" s="12"/>
      <c r="B28" s="13"/>
      <c r="C28" s="13"/>
      <c r="D28" s="12"/>
      <c r="E28" s="12"/>
      <c r="F28" s="12"/>
      <c r="G28" s="12"/>
      <c r="H28" s="12"/>
      <c r="I28" s="12"/>
      <c r="J28" s="12"/>
      <c r="K28" s="11"/>
      <c r="L28" s="11"/>
      <c r="M28" s="11"/>
      <c r="N28" s="11"/>
      <c r="O28" s="11"/>
      <c r="P28" s="11" t="str">
        <f t="shared" si="1"/>
        <v/>
      </c>
      <c r="Q28" s="11" t="str">
        <f t="shared" si="2"/>
        <v/>
      </c>
      <c r="R28" s="14"/>
    </row>
    <row r="29" spans="1:18">
      <c r="A29" s="12"/>
      <c r="B29" s="13"/>
      <c r="C29" s="13"/>
      <c r="D29" s="12"/>
      <c r="E29" s="12"/>
      <c r="F29" s="12"/>
      <c r="G29" s="12"/>
      <c r="H29" s="12"/>
      <c r="I29" s="12"/>
      <c r="J29" s="12"/>
      <c r="K29" s="11"/>
      <c r="L29" s="11"/>
      <c r="M29" s="11"/>
      <c r="N29" s="11"/>
      <c r="O29" s="11"/>
      <c r="P29" s="11" t="str">
        <f t="shared" si="1"/>
        <v/>
      </c>
      <c r="Q29" s="11" t="str">
        <f t="shared" si="2"/>
        <v/>
      </c>
      <c r="R29" s="14"/>
    </row>
    <row r="30" spans="1:18">
      <c r="A30" s="12"/>
      <c r="B30" s="13"/>
      <c r="C30" s="13"/>
      <c r="D30" s="12"/>
      <c r="E30" s="12"/>
      <c r="F30" s="12"/>
      <c r="G30" s="12"/>
      <c r="H30" s="12"/>
      <c r="I30" s="12"/>
      <c r="J30" s="12"/>
      <c r="K30" s="11"/>
      <c r="L30" s="11"/>
      <c r="M30" s="11"/>
      <c r="N30" s="11"/>
      <c r="O30" s="11"/>
      <c r="P30" s="11" t="str">
        <f t="shared" si="1"/>
        <v/>
      </c>
      <c r="Q30" s="11" t="str">
        <f t="shared" si="2"/>
        <v/>
      </c>
      <c r="R30" s="14"/>
    </row>
    <row r="31" spans="1:18">
      <c r="A31" s="12"/>
      <c r="B31" s="13"/>
      <c r="C31" s="13"/>
      <c r="D31" s="12"/>
      <c r="E31" s="12"/>
      <c r="F31" s="12"/>
      <c r="G31" s="12"/>
      <c r="H31" s="12"/>
      <c r="I31" s="12"/>
      <c r="J31" s="12"/>
      <c r="K31" s="11"/>
      <c r="L31" s="11"/>
      <c r="M31" s="11"/>
      <c r="N31" s="11"/>
      <c r="O31" s="11"/>
      <c r="P31" s="11" t="str">
        <f t="shared" si="1"/>
        <v/>
      </c>
      <c r="Q31" s="11" t="str">
        <f t="shared" si="2"/>
        <v/>
      </c>
      <c r="R31" s="14"/>
    </row>
    <row r="32" spans="1:18">
      <c r="A32" s="12"/>
      <c r="B32" s="13"/>
      <c r="C32" s="13"/>
      <c r="D32" s="12"/>
      <c r="E32" s="12"/>
      <c r="F32" s="12"/>
      <c r="G32" s="12"/>
      <c r="H32" s="12"/>
      <c r="I32" s="12"/>
      <c r="J32" s="12"/>
      <c r="K32" s="11"/>
      <c r="L32" s="11"/>
      <c r="M32" s="11"/>
      <c r="N32" s="11"/>
      <c r="O32" s="11"/>
      <c r="P32" s="11" t="str">
        <f t="shared" si="1"/>
        <v/>
      </c>
      <c r="Q32" s="11" t="str">
        <f t="shared" si="2"/>
        <v/>
      </c>
      <c r="R32" s="14"/>
    </row>
    <row r="33" spans="1:18">
      <c r="A33" s="12"/>
      <c r="B33" s="13"/>
      <c r="C33" s="13"/>
      <c r="D33" s="12"/>
      <c r="E33" s="12"/>
      <c r="F33" s="12"/>
      <c r="G33" s="12"/>
      <c r="H33" s="12"/>
      <c r="I33" s="12"/>
      <c r="J33" s="12"/>
      <c r="K33" s="11"/>
      <c r="L33" s="11"/>
      <c r="M33" s="11"/>
      <c r="N33" s="11"/>
      <c r="O33" s="11"/>
      <c r="P33" s="11" t="str">
        <f t="shared" si="1"/>
        <v/>
      </c>
      <c r="Q33" s="11" t="str">
        <f t="shared" si="2"/>
        <v/>
      </c>
      <c r="R33" s="14"/>
    </row>
    <row r="34" spans="1:18">
      <c r="A34" s="12"/>
      <c r="B34" s="13"/>
      <c r="C34" s="13"/>
      <c r="D34" s="12"/>
      <c r="E34" s="12"/>
      <c r="F34" s="12"/>
      <c r="G34" s="12"/>
      <c r="H34" s="12"/>
      <c r="I34" s="12"/>
      <c r="J34" s="12"/>
      <c r="K34" s="11"/>
      <c r="L34" s="11"/>
      <c r="M34" s="11"/>
      <c r="N34" s="11"/>
      <c r="O34" s="11"/>
      <c r="P34" s="11" t="str">
        <f t="shared" si="1"/>
        <v/>
      </c>
      <c r="Q34" s="11" t="str">
        <f t="shared" si="2"/>
        <v/>
      </c>
      <c r="R34" s="14"/>
    </row>
    <row r="35" spans="1:18">
      <c r="A35" s="12"/>
      <c r="B35" s="13"/>
      <c r="C35" s="13"/>
      <c r="D35" s="12"/>
      <c r="E35" s="12"/>
      <c r="F35" s="12"/>
      <c r="G35" s="12"/>
      <c r="H35" s="12"/>
      <c r="I35" s="12"/>
      <c r="J35" s="12"/>
      <c r="K35" s="11"/>
      <c r="L35" s="11"/>
      <c r="M35" s="11"/>
      <c r="N35" s="11"/>
      <c r="O35" s="11"/>
      <c r="P35" s="11" t="str">
        <f t="shared" si="1"/>
        <v/>
      </c>
      <c r="Q35" s="11" t="str">
        <f t="shared" si="2"/>
        <v/>
      </c>
      <c r="R35" s="14"/>
    </row>
    <row r="36" spans="1:18">
      <c r="A36" s="12"/>
      <c r="B36" s="13"/>
      <c r="C36" s="13"/>
      <c r="D36" s="12"/>
      <c r="E36" s="12"/>
      <c r="F36" s="12"/>
      <c r="G36" s="12"/>
      <c r="H36" s="12"/>
      <c r="I36" s="12"/>
      <c r="J36" s="12"/>
      <c r="K36" s="11"/>
      <c r="L36" s="11"/>
      <c r="M36" s="11"/>
      <c r="N36" s="11"/>
      <c r="O36" s="11"/>
      <c r="P36" s="11" t="str">
        <f t="shared" si="1"/>
        <v/>
      </c>
      <c r="Q36" s="11" t="str">
        <f t="shared" si="2"/>
        <v/>
      </c>
      <c r="R36" s="14"/>
    </row>
    <row r="37" spans="1:18">
      <c r="A37" s="12"/>
      <c r="B37" s="13"/>
      <c r="C37" s="13"/>
      <c r="D37" s="12"/>
      <c r="E37" s="12"/>
      <c r="F37" s="12"/>
      <c r="G37" s="12"/>
      <c r="H37" s="12"/>
      <c r="I37" s="12"/>
      <c r="J37" s="12"/>
      <c r="K37" s="11"/>
      <c r="L37" s="11"/>
      <c r="M37" s="11"/>
      <c r="N37" s="11"/>
      <c r="O37" s="11"/>
      <c r="P37" s="11" t="str">
        <f t="shared" si="1"/>
        <v/>
      </c>
      <c r="Q37" s="11" t="str">
        <f t="shared" si="2"/>
        <v/>
      </c>
      <c r="R37" s="14"/>
    </row>
    <row r="38" spans="1:18">
      <c r="A38" s="12"/>
      <c r="B38" s="13"/>
      <c r="C38" s="13"/>
      <c r="D38" s="12"/>
      <c r="E38" s="12"/>
      <c r="F38" s="12"/>
      <c r="G38" s="12"/>
      <c r="H38" s="12"/>
      <c r="I38" s="12"/>
      <c r="J38" s="12"/>
      <c r="K38" s="11"/>
      <c r="L38" s="11"/>
      <c r="M38" s="11"/>
      <c r="N38" s="11"/>
      <c r="O38" s="11"/>
      <c r="P38" s="11" t="str">
        <f t="shared" si="1"/>
        <v/>
      </c>
      <c r="Q38" s="11" t="str">
        <f t="shared" si="2"/>
        <v/>
      </c>
      <c r="R38" s="14"/>
    </row>
    <row r="39" spans="1:18">
      <c r="A39" s="12"/>
      <c r="B39" s="13"/>
      <c r="C39" s="13"/>
      <c r="D39" s="12"/>
      <c r="E39" s="12"/>
      <c r="F39" s="12"/>
      <c r="G39" s="12"/>
      <c r="H39" s="12"/>
      <c r="I39" s="12"/>
      <c r="J39" s="12"/>
      <c r="K39" s="11"/>
      <c r="L39" s="11"/>
      <c r="M39" s="11"/>
      <c r="N39" s="11"/>
      <c r="O39" s="11"/>
      <c r="P39" s="11" t="str">
        <f t="shared" si="1"/>
        <v/>
      </c>
      <c r="Q39" s="11" t="str">
        <f t="shared" si="2"/>
        <v/>
      </c>
      <c r="R39" s="14"/>
    </row>
    <row r="40" spans="1:18">
      <c r="A40" s="12"/>
      <c r="B40" s="13"/>
      <c r="C40" s="13"/>
      <c r="D40" s="12"/>
      <c r="E40" s="12"/>
      <c r="F40" s="12"/>
      <c r="G40" s="12"/>
      <c r="H40" s="12"/>
      <c r="I40" s="12"/>
      <c r="J40" s="12"/>
      <c r="K40" s="11"/>
      <c r="L40" s="11"/>
      <c r="M40" s="11"/>
      <c r="N40" s="11"/>
      <c r="O40" s="11"/>
      <c r="P40" s="11" t="str">
        <f t="shared" si="1"/>
        <v/>
      </c>
      <c r="Q40" s="11" t="str">
        <f t="shared" si="2"/>
        <v/>
      </c>
      <c r="R40" s="14"/>
    </row>
    <row r="41" spans="1:18">
      <c r="A41" s="12"/>
      <c r="B41" s="13"/>
      <c r="C41" s="13"/>
      <c r="D41" s="12"/>
      <c r="E41" s="12"/>
      <c r="F41" s="12"/>
      <c r="G41" s="12"/>
      <c r="H41" s="12"/>
      <c r="I41" s="12"/>
      <c r="J41" s="12"/>
      <c r="K41" s="11"/>
      <c r="L41" s="11"/>
      <c r="M41" s="11"/>
      <c r="N41" s="11"/>
      <c r="O41" s="11"/>
      <c r="P41" s="11" t="str">
        <f t="shared" si="1"/>
        <v/>
      </c>
      <c r="Q41" s="11" t="str">
        <f t="shared" si="2"/>
        <v/>
      </c>
      <c r="R41" s="14"/>
    </row>
    <row r="42" spans="1:18">
      <c r="A42" s="12"/>
      <c r="B42" s="13"/>
      <c r="C42" s="13"/>
      <c r="D42" s="12"/>
      <c r="E42" s="12"/>
      <c r="F42" s="12"/>
      <c r="G42" s="12"/>
      <c r="H42" s="12"/>
      <c r="I42" s="12"/>
      <c r="J42" s="12"/>
      <c r="K42" s="11"/>
      <c r="L42" s="11"/>
      <c r="M42" s="11"/>
      <c r="N42" s="11"/>
      <c r="O42" s="11"/>
      <c r="P42" s="11" t="str">
        <f t="shared" si="1"/>
        <v/>
      </c>
      <c r="Q42" s="11" t="str">
        <f t="shared" si="2"/>
        <v/>
      </c>
      <c r="R42" s="14"/>
    </row>
    <row r="43" spans="1:18">
      <c r="A43" s="12"/>
      <c r="B43" s="13"/>
      <c r="C43" s="13"/>
      <c r="D43" s="12"/>
      <c r="E43" s="12"/>
      <c r="F43" s="12"/>
      <c r="G43" s="12"/>
      <c r="H43" s="12"/>
      <c r="I43" s="12"/>
      <c r="J43" s="12"/>
      <c r="K43" s="11"/>
      <c r="L43" s="11"/>
      <c r="M43" s="11"/>
      <c r="N43" s="11"/>
      <c r="O43" s="11"/>
      <c r="P43" s="11" t="str">
        <f t="shared" si="1"/>
        <v/>
      </c>
      <c r="Q43" s="11" t="str">
        <f t="shared" si="2"/>
        <v/>
      </c>
      <c r="R43" s="14"/>
    </row>
    <row r="44" spans="1:18">
      <c r="A44" s="12"/>
      <c r="B44" s="13"/>
      <c r="C44" s="13"/>
      <c r="D44" s="12"/>
      <c r="E44" s="12"/>
      <c r="F44" s="12"/>
      <c r="G44" s="12"/>
      <c r="H44" s="12"/>
      <c r="I44" s="12"/>
      <c r="J44" s="12"/>
      <c r="K44" s="11"/>
      <c r="L44" s="11"/>
      <c r="M44" s="11"/>
      <c r="N44" s="11"/>
      <c r="O44" s="11"/>
      <c r="P44" s="11" t="str">
        <f t="shared" si="1"/>
        <v/>
      </c>
      <c r="Q44" s="11" t="str">
        <f t="shared" si="2"/>
        <v/>
      </c>
      <c r="R44" s="14"/>
    </row>
    <row r="45" spans="1:18">
      <c r="A45" s="12"/>
      <c r="B45" s="13"/>
      <c r="C45" s="13"/>
      <c r="D45" s="12"/>
      <c r="E45" s="12"/>
      <c r="F45" s="12"/>
      <c r="G45" s="12"/>
      <c r="H45" s="12"/>
      <c r="I45" s="12"/>
      <c r="J45" s="12"/>
      <c r="K45" s="11"/>
      <c r="L45" s="11"/>
      <c r="M45" s="11"/>
      <c r="N45" s="11"/>
      <c r="O45" s="11"/>
      <c r="P45" s="11" t="str">
        <f t="shared" si="1"/>
        <v/>
      </c>
      <c r="Q45" s="11" t="str">
        <f t="shared" si="2"/>
        <v/>
      </c>
      <c r="R45" s="14"/>
    </row>
    <row r="46" spans="1:18">
      <c r="A46" s="12"/>
      <c r="B46" s="13"/>
      <c r="C46" s="13"/>
      <c r="D46" s="12"/>
      <c r="E46" s="12"/>
      <c r="F46" s="12"/>
      <c r="G46" s="12"/>
      <c r="H46" s="12"/>
      <c r="I46" s="12"/>
      <c r="J46" s="12"/>
      <c r="K46" s="11"/>
      <c r="L46" s="11"/>
      <c r="M46" s="11"/>
      <c r="N46" s="11"/>
      <c r="O46" s="11"/>
      <c r="P46" s="11" t="str">
        <f t="shared" si="1"/>
        <v/>
      </c>
      <c r="Q46" s="11" t="str">
        <f t="shared" si="2"/>
        <v/>
      </c>
      <c r="R46" s="14"/>
    </row>
    <row r="47" spans="1:18">
      <c r="A47" s="12"/>
      <c r="B47" s="13"/>
      <c r="C47" s="13"/>
      <c r="D47" s="12"/>
      <c r="E47" s="12"/>
      <c r="F47" s="12"/>
      <c r="G47" s="12"/>
      <c r="H47" s="12"/>
      <c r="I47" s="12"/>
      <c r="J47" s="12"/>
      <c r="K47" s="11"/>
      <c r="L47" s="11"/>
      <c r="M47" s="11"/>
      <c r="N47" s="11"/>
      <c r="O47" s="11"/>
      <c r="P47" s="11" t="str">
        <f t="shared" si="1"/>
        <v/>
      </c>
      <c r="Q47" s="11" t="str">
        <f t="shared" si="2"/>
        <v/>
      </c>
      <c r="R47" s="14"/>
    </row>
    <row r="48" spans="1:18">
      <c r="A48" s="12"/>
      <c r="B48" s="13"/>
      <c r="C48" s="13"/>
      <c r="D48" s="12"/>
      <c r="E48" s="12"/>
      <c r="F48" s="12"/>
      <c r="G48" s="12"/>
      <c r="H48" s="12"/>
      <c r="I48" s="12"/>
      <c r="J48" s="12"/>
      <c r="K48" s="11"/>
      <c r="L48" s="11"/>
      <c r="M48" s="11"/>
      <c r="N48" s="11"/>
      <c r="O48" s="11"/>
      <c r="P48" s="11" t="str">
        <f t="shared" si="1"/>
        <v/>
      </c>
      <c r="Q48" s="11" t="str">
        <f t="shared" si="2"/>
        <v/>
      </c>
      <c r="R48" s="14"/>
    </row>
    <row r="49" spans="1:18">
      <c r="A49" s="12"/>
      <c r="B49" s="13"/>
      <c r="C49" s="13"/>
      <c r="D49" s="12"/>
      <c r="E49" s="12"/>
      <c r="F49" s="12"/>
      <c r="G49" s="12"/>
      <c r="H49" s="12"/>
      <c r="I49" s="12"/>
      <c r="J49" s="12"/>
      <c r="K49" s="11"/>
      <c r="L49" s="11"/>
      <c r="M49" s="11"/>
      <c r="N49" s="11"/>
      <c r="O49" s="11"/>
      <c r="P49" s="11" t="str">
        <f t="shared" si="1"/>
        <v/>
      </c>
      <c r="Q49" s="11" t="str">
        <f t="shared" si="2"/>
        <v/>
      </c>
      <c r="R49" s="14"/>
    </row>
    <row r="50" spans="1:18">
      <c r="A50" s="12"/>
      <c r="B50" s="13"/>
      <c r="C50" s="13"/>
      <c r="D50" s="12"/>
      <c r="E50" s="12"/>
      <c r="F50" s="12"/>
      <c r="G50" s="12"/>
      <c r="H50" s="12"/>
      <c r="I50" s="12"/>
      <c r="J50" s="12"/>
      <c r="K50" s="11"/>
      <c r="L50" s="11"/>
      <c r="M50" s="11"/>
      <c r="N50" s="11"/>
      <c r="O50" s="11"/>
      <c r="P50" s="11" t="str">
        <f t="shared" si="1"/>
        <v/>
      </c>
      <c r="Q50" s="11" t="str">
        <f t="shared" si="2"/>
        <v/>
      </c>
      <c r="R50" s="14"/>
    </row>
    <row r="51" spans="1:18">
      <c r="A51" s="12"/>
      <c r="B51" s="13"/>
      <c r="C51" s="13"/>
      <c r="D51" s="12"/>
      <c r="E51" s="12"/>
      <c r="F51" s="12"/>
      <c r="G51" s="12"/>
      <c r="H51" s="12"/>
      <c r="I51" s="12"/>
      <c r="J51" s="12"/>
      <c r="K51" s="11"/>
      <c r="L51" s="11"/>
      <c r="M51" s="11"/>
      <c r="N51" s="11"/>
      <c r="O51" s="11"/>
      <c r="P51" s="11" t="str">
        <f t="shared" si="1"/>
        <v/>
      </c>
      <c r="Q51" s="11" t="str">
        <f t="shared" si="2"/>
        <v/>
      </c>
      <c r="R51" s="14"/>
    </row>
    <row r="52" spans="1:18">
      <c r="A52" s="12"/>
      <c r="B52" s="13"/>
      <c r="C52" s="13"/>
      <c r="D52" s="12"/>
      <c r="E52" s="12"/>
      <c r="F52" s="12"/>
      <c r="G52" s="12"/>
      <c r="H52" s="12"/>
      <c r="I52" s="12"/>
      <c r="J52" s="12"/>
      <c r="K52" s="11"/>
      <c r="L52" s="11"/>
      <c r="M52" s="11"/>
      <c r="N52" s="11"/>
      <c r="O52" s="11"/>
      <c r="P52" s="11" t="str">
        <f t="shared" si="1"/>
        <v/>
      </c>
      <c r="Q52" s="11" t="str">
        <f t="shared" si="2"/>
        <v/>
      </c>
      <c r="R52" s="14"/>
    </row>
    <row r="53" spans="1:18">
      <c r="A53" s="12"/>
      <c r="B53" s="13"/>
      <c r="C53" s="13"/>
      <c r="D53" s="12"/>
      <c r="E53" s="12"/>
      <c r="F53" s="12"/>
      <c r="G53" s="12"/>
      <c r="H53" s="12"/>
      <c r="I53" s="12"/>
      <c r="J53" s="12"/>
      <c r="K53" s="11"/>
      <c r="L53" s="11"/>
      <c r="M53" s="11"/>
      <c r="N53" s="11"/>
      <c r="O53" s="11"/>
      <c r="P53" s="11" t="str">
        <f t="shared" si="1"/>
        <v/>
      </c>
      <c r="Q53" s="11" t="str">
        <f t="shared" si="2"/>
        <v/>
      </c>
      <c r="R53" s="14"/>
    </row>
    <row r="54" spans="1:18">
      <c r="A54" s="12"/>
      <c r="B54" s="13"/>
      <c r="C54" s="13"/>
      <c r="D54" s="12"/>
      <c r="E54" s="12"/>
      <c r="F54" s="12"/>
      <c r="G54" s="12"/>
      <c r="H54" s="12"/>
      <c r="I54" s="12"/>
      <c r="J54" s="12"/>
      <c r="K54" s="11"/>
      <c r="L54" s="11"/>
      <c r="M54" s="11"/>
      <c r="N54" s="11"/>
      <c r="O54" s="11"/>
      <c r="P54" s="11" t="str">
        <f t="shared" si="1"/>
        <v/>
      </c>
      <c r="Q54" s="11" t="str">
        <f t="shared" si="2"/>
        <v/>
      </c>
      <c r="R54" s="14"/>
    </row>
    <row r="55" spans="1:18">
      <c r="A55" s="12"/>
      <c r="B55" s="13"/>
      <c r="C55" s="13"/>
      <c r="D55" s="12"/>
      <c r="E55" s="12"/>
      <c r="F55" s="12"/>
      <c r="G55" s="12"/>
      <c r="H55" s="12"/>
      <c r="I55" s="12"/>
      <c r="J55" s="12"/>
      <c r="K55" s="11"/>
      <c r="L55" s="11"/>
      <c r="M55" s="11"/>
      <c r="N55" s="11"/>
      <c r="O55" s="11"/>
      <c r="P55" s="11" t="str">
        <f t="shared" si="1"/>
        <v/>
      </c>
      <c r="Q55" s="11" t="str">
        <f t="shared" si="2"/>
        <v/>
      </c>
      <c r="R55" s="14"/>
    </row>
    <row r="56" spans="1:18">
      <c r="A56" s="12"/>
      <c r="B56" s="13"/>
      <c r="C56" s="13"/>
      <c r="D56" s="12"/>
      <c r="E56" s="12"/>
      <c r="F56" s="12"/>
      <c r="G56" s="12"/>
      <c r="H56" s="12"/>
      <c r="I56" s="12"/>
      <c r="J56" s="12"/>
      <c r="K56" s="11"/>
      <c r="L56" s="11"/>
      <c r="M56" s="11"/>
      <c r="N56" s="11"/>
      <c r="O56" s="11"/>
      <c r="P56" s="11" t="str">
        <f t="shared" si="1"/>
        <v/>
      </c>
      <c r="Q56" s="11" t="str">
        <f t="shared" si="2"/>
        <v/>
      </c>
      <c r="R56" s="14"/>
    </row>
    <row r="57" spans="1:18">
      <c r="A57" s="12"/>
      <c r="B57" s="13"/>
      <c r="C57" s="13"/>
      <c r="D57" s="12"/>
      <c r="E57" s="12"/>
      <c r="F57" s="12"/>
      <c r="G57" s="12"/>
      <c r="H57" s="12"/>
      <c r="I57" s="12"/>
      <c r="J57" s="12"/>
      <c r="K57" s="11"/>
      <c r="L57" s="11"/>
      <c r="M57" s="11"/>
      <c r="N57" s="11"/>
      <c r="O57" s="11"/>
      <c r="P57" s="11" t="str">
        <f t="shared" si="1"/>
        <v/>
      </c>
      <c r="Q57" s="11" t="str">
        <f t="shared" si="2"/>
        <v/>
      </c>
      <c r="R57" s="14"/>
    </row>
    <row r="58" spans="1:18">
      <c r="A58" s="12"/>
      <c r="B58" s="13"/>
      <c r="C58" s="13"/>
      <c r="D58" s="12"/>
      <c r="E58" s="12"/>
      <c r="F58" s="12"/>
      <c r="G58" s="12"/>
      <c r="H58" s="12"/>
      <c r="I58" s="12"/>
      <c r="J58" s="12"/>
      <c r="K58" s="11"/>
      <c r="L58" s="11"/>
      <c r="M58" s="11"/>
      <c r="N58" s="11"/>
      <c r="O58" s="11"/>
      <c r="P58" s="11" t="str">
        <f t="shared" si="1"/>
        <v/>
      </c>
      <c r="Q58" s="11" t="str">
        <f t="shared" si="2"/>
        <v/>
      </c>
      <c r="R58" s="14"/>
    </row>
    <row r="59" spans="1:18">
      <c r="A59" s="12"/>
      <c r="B59" s="13"/>
      <c r="C59" s="13"/>
      <c r="D59" s="12"/>
      <c r="E59" s="12"/>
      <c r="F59" s="12"/>
      <c r="G59" s="12"/>
      <c r="H59" s="12"/>
      <c r="I59" s="12"/>
      <c r="J59" s="12"/>
      <c r="K59" s="11"/>
      <c r="L59" s="11"/>
      <c r="M59" s="11"/>
      <c r="N59" s="11"/>
      <c r="O59" s="11"/>
      <c r="P59" s="11" t="str">
        <f t="shared" si="1"/>
        <v/>
      </c>
      <c r="Q59" s="11" t="str">
        <f t="shared" si="2"/>
        <v/>
      </c>
      <c r="R59" s="14"/>
    </row>
    <row r="60" spans="1:18">
      <c r="A60" s="12"/>
      <c r="B60" s="13"/>
      <c r="C60" s="13"/>
      <c r="D60" s="12"/>
      <c r="E60" s="12"/>
      <c r="F60" s="12"/>
      <c r="G60" s="12"/>
      <c r="H60" s="12"/>
      <c r="I60" s="12"/>
      <c r="J60" s="12"/>
      <c r="K60" s="11"/>
      <c r="L60" s="11"/>
      <c r="M60" s="11"/>
      <c r="N60" s="11"/>
      <c r="O60" s="11"/>
      <c r="P60" s="11" t="str">
        <f t="shared" si="1"/>
        <v/>
      </c>
      <c r="Q60" s="11" t="str">
        <f t="shared" si="2"/>
        <v/>
      </c>
      <c r="R60" s="14"/>
    </row>
    <row r="61" spans="1:18">
      <c r="A61" s="12"/>
      <c r="B61" s="13"/>
      <c r="C61" s="13"/>
      <c r="D61" s="12"/>
      <c r="E61" s="12"/>
      <c r="F61" s="12"/>
      <c r="G61" s="12"/>
      <c r="H61" s="12"/>
      <c r="I61" s="12"/>
      <c r="J61" s="12"/>
      <c r="K61" s="11"/>
      <c r="L61" s="11"/>
      <c r="M61" s="11"/>
      <c r="N61" s="11"/>
      <c r="O61" s="11"/>
      <c r="P61" s="11" t="str">
        <f t="shared" si="1"/>
        <v/>
      </c>
      <c r="Q61" s="11" t="str">
        <f t="shared" si="2"/>
        <v/>
      </c>
      <c r="R61" s="14"/>
    </row>
    <row r="62" spans="1:18">
      <c r="A62" s="12"/>
      <c r="B62" s="13"/>
      <c r="C62" s="13"/>
      <c r="D62" s="12"/>
      <c r="E62" s="12"/>
      <c r="F62" s="12"/>
      <c r="G62" s="12"/>
      <c r="H62" s="12"/>
      <c r="I62" s="12"/>
      <c r="J62" s="12"/>
      <c r="K62" s="11"/>
      <c r="L62" s="11"/>
      <c r="M62" s="11"/>
      <c r="N62" s="11"/>
      <c r="O62" s="11"/>
      <c r="P62" s="11" t="str">
        <f t="shared" si="1"/>
        <v/>
      </c>
      <c r="Q62" s="11" t="str">
        <f t="shared" si="2"/>
        <v/>
      </c>
      <c r="R62" s="14"/>
    </row>
    <row r="63" spans="1:18">
      <c r="A63" s="12"/>
      <c r="B63" s="13"/>
      <c r="C63" s="13"/>
      <c r="D63" s="12"/>
      <c r="E63" s="12"/>
      <c r="F63" s="12"/>
      <c r="G63" s="12"/>
      <c r="H63" s="12"/>
      <c r="I63" s="12"/>
      <c r="J63" s="12"/>
      <c r="K63" s="11"/>
      <c r="L63" s="11"/>
      <c r="M63" s="11"/>
      <c r="N63" s="11"/>
      <c r="O63" s="11"/>
      <c r="P63" s="11" t="str">
        <f t="shared" si="1"/>
        <v/>
      </c>
      <c r="Q63" s="11" t="str">
        <f t="shared" si="2"/>
        <v/>
      </c>
      <c r="R63" s="14"/>
    </row>
    <row r="64" spans="1:18">
      <c r="A64" s="12"/>
      <c r="B64" s="13"/>
      <c r="C64" s="13"/>
      <c r="D64" s="12"/>
      <c r="E64" s="12"/>
      <c r="F64" s="12"/>
      <c r="G64" s="12"/>
      <c r="H64" s="12"/>
      <c r="I64" s="12"/>
      <c r="J64" s="12"/>
      <c r="K64" s="11"/>
      <c r="L64" s="11"/>
      <c r="M64" s="11"/>
      <c r="N64" s="11"/>
      <c r="O64" s="11"/>
      <c r="P64" s="11" t="str">
        <f t="shared" si="1"/>
        <v/>
      </c>
      <c r="Q64" s="11" t="str">
        <f t="shared" si="2"/>
        <v/>
      </c>
      <c r="R64" s="14"/>
    </row>
    <row r="65" spans="1:18">
      <c r="A65" s="12"/>
      <c r="B65" s="13"/>
      <c r="C65" s="13"/>
      <c r="D65" s="12"/>
      <c r="E65" s="12"/>
      <c r="F65" s="12"/>
      <c r="G65" s="12"/>
      <c r="H65" s="12"/>
      <c r="I65" s="12"/>
      <c r="J65" s="12"/>
      <c r="K65" s="11"/>
      <c r="L65" s="11"/>
      <c r="M65" s="11"/>
      <c r="N65" s="11"/>
      <c r="O65" s="11"/>
      <c r="P65" s="11" t="str">
        <f t="shared" si="1"/>
        <v/>
      </c>
      <c r="Q65" s="11" t="str">
        <f t="shared" si="2"/>
        <v/>
      </c>
      <c r="R65" s="14"/>
    </row>
    <row r="66" spans="1:18">
      <c r="A66" s="12"/>
      <c r="B66" s="13"/>
      <c r="C66" s="13"/>
      <c r="D66" s="12"/>
      <c r="E66" s="12"/>
      <c r="F66" s="12"/>
      <c r="G66" s="12"/>
      <c r="H66" s="12"/>
      <c r="I66" s="12"/>
      <c r="J66" s="12"/>
      <c r="K66" s="11"/>
      <c r="L66" s="11"/>
      <c r="M66" s="11"/>
      <c r="N66" s="11"/>
      <c r="O66" s="11"/>
      <c r="P66" s="11" t="str">
        <f t="shared" si="1"/>
        <v/>
      </c>
      <c r="Q66" s="11" t="str">
        <f t="shared" si="2"/>
        <v/>
      </c>
      <c r="R66" s="14"/>
    </row>
    <row r="67" spans="1:18">
      <c r="A67" s="12"/>
      <c r="B67" s="13"/>
      <c r="C67" s="13"/>
      <c r="D67" s="12"/>
      <c r="E67" s="12"/>
      <c r="F67" s="12"/>
      <c r="G67" s="12"/>
      <c r="H67" s="12"/>
      <c r="I67" s="12"/>
      <c r="J67" s="12"/>
      <c r="K67" s="11"/>
      <c r="L67" s="11"/>
      <c r="M67" s="11"/>
      <c r="N67" s="11"/>
      <c r="O67" s="11"/>
      <c r="P67" s="11" t="str">
        <f t="shared" si="1"/>
        <v/>
      </c>
      <c r="Q67" s="11" t="str">
        <f t="shared" si="2"/>
        <v/>
      </c>
      <c r="R67" s="14"/>
    </row>
    <row r="68" spans="1:18">
      <c r="A68" s="12"/>
      <c r="B68" s="13"/>
      <c r="C68" s="13"/>
      <c r="D68" s="12"/>
      <c r="E68" s="12"/>
      <c r="F68" s="12"/>
      <c r="G68" s="12"/>
      <c r="H68" s="12"/>
      <c r="I68" s="12"/>
      <c r="J68" s="12"/>
      <c r="K68" s="11"/>
      <c r="L68" s="11"/>
      <c r="M68" s="11"/>
      <c r="N68" s="11"/>
      <c r="O68" s="11"/>
      <c r="P68" s="11" t="str">
        <f t="shared" si="1"/>
        <v/>
      </c>
      <c r="Q68" s="11" t="str">
        <f t="shared" si="2"/>
        <v/>
      </c>
      <c r="R68" s="14"/>
    </row>
    <row r="69" spans="1:18">
      <c r="A69" s="12"/>
      <c r="B69" s="13"/>
      <c r="C69" s="13"/>
      <c r="D69" s="12"/>
      <c r="E69" s="12"/>
      <c r="F69" s="12"/>
      <c r="G69" s="12"/>
      <c r="H69" s="12"/>
      <c r="I69" s="12"/>
      <c r="J69" s="12"/>
      <c r="K69" s="11"/>
      <c r="L69" s="11"/>
      <c r="M69" s="11"/>
      <c r="N69" s="11"/>
      <c r="O69" s="11"/>
      <c r="P69" s="11" t="str">
        <f t="shared" si="1"/>
        <v/>
      </c>
      <c r="Q69" s="11" t="str">
        <f t="shared" si="2"/>
        <v/>
      </c>
      <c r="R69" s="14"/>
    </row>
    <row r="70" spans="1:18">
      <c r="A70" s="12"/>
      <c r="B70" s="13"/>
      <c r="C70" s="13"/>
      <c r="D70" s="12"/>
      <c r="E70" s="12"/>
      <c r="F70" s="12"/>
      <c r="G70" s="12"/>
      <c r="H70" s="12"/>
      <c r="I70" s="12"/>
      <c r="J70" s="12"/>
      <c r="K70" s="11"/>
      <c r="L70" s="11"/>
      <c r="M70" s="11"/>
      <c r="N70" s="11"/>
      <c r="O70" s="11"/>
      <c r="P70" s="11" t="str">
        <f t="shared" si="1"/>
        <v/>
      </c>
      <c r="Q70" s="11" t="str">
        <f t="shared" si="2"/>
        <v/>
      </c>
      <c r="R70" s="14"/>
    </row>
    <row r="71" spans="1:18">
      <c r="A71" s="12"/>
      <c r="B71" s="13"/>
      <c r="C71" s="13"/>
      <c r="D71" s="12"/>
      <c r="E71" s="12"/>
      <c r="F71" s="12"/>
      <c r="G71" s="12"/>
      <c r="H71" s="12"/>
      <c r="I71" s="12"/>
      <c r="J71" s="12"/>
      <c r="K71" s="11"/>
      <c r="L71" s="11"/>
      <c r="M71" s="11"/>
      <c r="N71" s="11"/>
      <c r="O71" s="11"/>
      <c r="P71" s="11" t="str">
        <f t="shared" si="1"/>
        <v/>
      </c>
      <c r="Q71" s="11" t="str">
        <f t="shared" si="2"/>
        <v/>
      </c>
      <c r="R71" s="14"/>
    </row>
    <row r="72" spans="1:18">
      <c r="A72" s="12"/>
      <c r="B72" s="13"/>
      <c r="C72" s="13"/>
      <c r="D72" s="12"/>
      <c r="E72" s="12"/>
      <c r="F72" s="12"/>
      <c r="G72" s="12"/>
      <c r="H72" s="12"/>
      <c r="I72" s="12"/>
      <c r="J72" s="12"/>
      <c r="K72" s="11"/>
      <c r="L72" s="11"/>
      <c r="M72" s="11"/>
      <c r="N72" s="11"/>
      <c r="O72" s="11"/>
      <c r="P72" s="11" t="str">
        <f t="shared" si="1"/>
        <v/>
      </c>
      <c r="Q72" s="11" t="str">
        <f t="shared" si="2"/>
        <v/>
      </c>
      <c r="R72" s="14"/>
    </row>
    <row r="73" spans="1:18">
      <c r="A73" s="12"/>
      <c r="B73" s="13"/>
      <c r="C73" s="13"/>
      <c r="D73" s="12"/>
      <c r="E73" s="12"/>
      <c r="F73" s="12"/>
      <c r="G73" s="12"/>
      <c r="H73" s="12"/>
      <c r="I73" s="12"/>
      <c r="J73" s="12"/>
      <c r="K73" s="11"/>
      <c r="L73" s="11"/>
      <c r="M73" s="11"/>
      <c r="N73" s="11"/>
      <c r="O73" s="11"/>
      <c r="P73" s="11" t="str">
        <f t="shared" si="1"/>
        <v/>
      </c>
      <c r="Q73" s="11" t="str">
        <f t="shared" si="2"/>
        <v/>
      </c>
      <c r="R73" s="14"/>
    </row>
    <row r="74" spans="1:18">
      <c r="A74" s="12"/>
      <c r="B74" s="13"/>
      <c r="C74" s="13"/>
      <c r="D74" s="12"/>
      <c r="E74" s="12"/>
      <c r="F74" s="12"/>
      <c r="G74" s="12"/>
      <c r="H74" s="12"/>
      <c r="I74" s="12"/>
      <c r="J74" s="12"/>
      <c r="K74" s="11"/>
      <c r="L74" s="11"/>
      <c r="M74" s="11"/>
      <c r="N74" s="11"/>
      <c r="O74" s="11"/>
      <c r="P74" s="11" t="str">
        <f t="shared" si="1"/>
        <v/>
      </c>
      <c r="Q74" s="11" t="str">
        <f t="shared" si="2"/>
        <v/>
      </c>
      <c r="R74" s="14"/>
    </row>
    <row r="75" spans="1:18">
      <c r="A75" s="12"/>
      <c r="B75" s="13"/>
      <c r="C75" s="13"/>
      <c r="D75" s="12"/>
      <c r="E75" s="12"/>
      <c r="F75" s="12"/>
      <c r="G75" s="12"/>
      <c r="H75" s="12"/>
      <c r="I75" s="12"/>
      <c r="J75" s="12"/>
      <c r="K75" s="11"/>
      <c r="L75" s="11"/>
      <c r="M75" s="11"/>
      <c r="N75" s="11"/>
      <c r="O75" s="11"/>
      <c r="P75" s="11" t="str">
        <f t="shared" si="1"/>
        <v/>
      </c>
      <c r="Q75" s="11" t="str">
        <f t="shared" si="2"/>
        <v/>
      </c>
      <c r="R75" s="14"/>
    </row>
    <row r="76" spans="1:18">
      <c r="A76" s="12"/>
      <c r="B76" s="13"/>
      <c r="C76" s="13"/>
      <c r="D76" s="12"/>
      <c r="E76" s="12"/>
      <c r="F76" s="12"/>
      <c r="G76" s="12"/>
      <c r="H76" s="12"/>
      <c r="I76" s="12"/>
      <c r="J76" s="12"/>
      <c r="K76" s="11"/>
      <c r="L76" s="11"/>
      <c r="M76" s="11"/>
      <c r="N76" s="11"/>
      <c r="O76" s="11"/>
      <c r="P76" s="11" t="str">
        <f t="shared" si="1"/>
        <v/>
      </c>
      <c r="Q76" s="11" t="str">
        <f t="shared" si="2"/>
        <v/>
      </c>
      <c r="R76" s="14"/>
    </row>
    <row r="77" spans="1:18">
      <c r="A77" s="12"/>
      <c r="B77" s="13"/>
      <c r="C77" s="13"/>
      <c r="D77" s="12"/>
      <c r="E77" s="12"/>
      <c r="F77" s="12"/>
      <c r="G77" s="12"/>
      <c r="H77" s="12"/>
      <c r="I77" s="12"/>
      <c r="J77" s="12"/>
      <c r="K77" s="11"/>
      <c r="L77" s="11"/>
      <c r="M77" s="11"/>
      <c r="N77" s="11"/>
      <c r="O77" s="11"/>
      <c r="P77" s="11" t="str">
        <f t="shared" si="1"/>
        <v/>
      </c>
      <c r="Q77" s="11" t="str">
        <f t="shared" si="2"/>
        <v/>
      </c>
      <c r="R77" s="14"/>
    </row>
    <row r="78" spans="1:18">
      <c r="A78" s="12"/>
      <c r="B78" s="13"/>
      <c r="C78" s="13"/>
      <c r="D78" s="12"/>
      <c r="E78" s="12"/>
      <c r="F78" s="12"/>
      <c r="G78" s="12"/>
      <c r="H78" s="12"/>
      <c r="I78" s="12"/>
      <c r="J78" s="12"/>
      <c r="K78" s="11"/>
      <c r="L78" s="11"/>
      <c r="M78" s="11"/>
      <c r="N78" s="11"/>
      <c r="O78" s="11"/>
      <c r="P78" s="11" t="str">
        <f t="shared" ref="P78:P106" si="3">IF(I78="","",IF(I78="Low",(K78/100)*$C$7,IF(I78="Medium",(K78/100)*$C$8,IF(I78="High",(K78/100)*$C$9))))</f>
        <v/>
      </c>
      <c r="Q78" s="11" t="str">
        <f t="shared" ref="Q78:Q106" si="4">IF(J78="","",IF(J78="Low",(L78/100)*$C$7,IF(J78="Medium",(L78/100)*$C$8,IF(J78="High",(L78/100)*$C$9))))</f>
        <v/>
      </c>
      <c r="R78" s="14"/>
    </row>
    <row r="79" spans="1:18">
      <c r="A79" s="12"/>
      <c r="B79" s="13"/>
      <c r="C79" s="13"/>
      <c r="D79" s="12"/>
      <c r="E79" s="12"/>
      <c r="F79" s="12"/>
      <c r="G79" s="12"/>
      <c r="H79" s="12"/>
      <c r="I79" s="12"/>
      <c r="J79" s="12"/>
      <c r="K79" s="11"/>
      <c r="L79" s="11"/>
      <c r="M79" s="11"/>
      <c r="N79" s="11"/>
      <c r="O79" s="11"/>
      <c r="P79" s="11" t="str">
        <f t="shared" si="3"/>
        <v/>
      </c>
      <c r="Q79" s="11" t="str">
        <f t="shared" si="4"/>
        <v/>
      </c>
      <c r="R79" s="14"/>
    </row>
    <row r="80" spans="1:18">
      <c r="A80" s="12"/>
      <c r="B80" s="13"/>
      <c r="C80" s="13"/>
      <c r="D80" s="12"/>
      <c r="E80" s="12"/>
      <c r="F80" s="12"/>
      <c r="G80" s="12"/>
      <c r="H80" s="12"/>
      <c r="I80" s="12"/>
      <c r="J80" s="12"/>
      <c r="K80" s="11"/>
      <c r="L80" s="11"/>
      <c r="M80" s="11"/>
      <c r="N80" s="11"/>
      <c r="O80" s="11"/>
      <c r="P80" s="11" t="str">
        <f t="shared" si="3"/>
        <v/>
      </c>
      <c r="Q80" s="11" t="str">
        <f t="shared" si="4"/>
        <v/>
      </c>
      <c r="R80" s="14"/>
    </row>
    <row r="81" spans="1:18">
      <c r="A81" s="12"/>
      <c r="B81" s="13"/>
      <c r="C81" s="13"/>
      <c r="D81" s="12"/>
      <c r="E81" s="12"/>
      <c r="F81" s="12"/>
      <c r="G81" s="12"/>
      <c r="H81" s="12"/>
      <c r="I81" s="12"/>
      <c r="J81" s="12"/>
      <c r="K81" s="11"/>
      <c r="L81" s="11"/>
      <c r="M81" s="11"/>
      <c r="N81" s="11"/>
      <c r="O81" s="11"/>
      <c r="P81" s="11" t="str">
        <f t="shared" si="3"/>
        <v/>
      </c>
      <c r="Q81" s="11" t="str">
        <f t="shared" si="4"/>
        <v/>
      </c>
      <c r="R81" s="14"/>
    </row>
    <row r="82" spans="1:18">
      <c r="A82" s="12"/>
      <c r="B82" s="13"/>
      <c r="C82" s="13"/>
      <c r="D82" s="12"/>
      <c r="E82" s="12"/>
      <c r="F82" s="12"/>
      <c r="G82" s="12"/>
      <c r="H82" s="12"/>
      <c r="I82" s="12"/>
      <c r="J82" s="12"/>
      <c r="K82" s="11"/>
      <c r="L82" s="11"/>
      <c r="M82" s="11"/>
      <c r="N82" s="11"/>
      <c r="O82" s="11"/>
      <c r="P82" s="11" t="str">
        <f t="shared" si="3"/>
        <v/>
      </c>
      <c r="Q82" s="11" t="str">
        <f t="shared" si="4"/>
        <v/>
      </c>
      <c r="R82" s="14"/>
    </row>
    <row r="83" spans="1:18">
      <c r="A83" s="12"/>
      <c r="B83" s="13"/>
      <c r="C83" s="13"/>
      <c r="D83" s="12"/>
      <c r="E83" s="12"/>
      <c r="F83" s="12"/>
      <c r="G83" s="12"/>
      <c r="H83" s="12"/>
      <c r="I83" s="12"/>
      <c r="J83" s="12"/>
      <c r="K83" s="11"/>
      <c r="L83" s="11"/>
      <c r="M83" s="11"/>
      <c r="N83" s="11"/>
      <c r="O83" s="11"/>
      <c r="P83" s="11" t="str">
        <f t="shared" si="3"/>
        <v/>
      </c>
      <c r="Q83" s="11" t="str">
        <f t="shared" si="4"/>
        <v/>
      </c>
      <c r="R83" s="14"/>
    </row>
    <row r="84" spans="1:18">
      <c r="A84" s="12"/>
      <c r="B84" s="13"/>
      <c r="C84" s="13"/>
      <c r="D84" s="12"/>
      <c r="E84" s="12"/>
      <c r="F84" s="12"/>
      <c r="G84" s="12"/>
      <c r="H84" s="12"/>
      <c r="I84" s="12"/>
      <c r="J84" s="12"/>
      <c r="K84" s="11"/>
      <c r="L84" s="11"/>
      <c r="M84" s="11"/>
      <c r="N84" s="11"/>
      <c r="O84" s="11"/>
      <c r="P84" s="11" t="str">
        <f t="shared" si="3"/>
        <v/>
      </c>
      <c r="Q84" s="11" t="str">
        <f t="shared" si="4"/>
        <v/>
      </c>
      <c r="R84" s="14"/>
    </row>
    <row r="85" spans="1:18">
      <c r="A85" s="12"/>
      <c r="B85" s="13"/>
      <c r="C85" s="13"/>
      <c r="D85" s="12"/>
      <c r="E85" s="12"/>
      <c r="F85" s="12"/>
      <c r="G85" s="12"/>
      <c r="H85" s="12"/>
      <c r="I85" s="12"/>
      <c r="J85" s="12"/>
      <c r="K85" s="11"/>
      <c r="L85" s="11"/>
      <c r="M85" s="11"/>
      <c r="N85" s="11"/>
      <c r="O85" s="11"/>
      <c r="P85" s="11" t="str">
        <f t="shared" si="3"/>
        <v/>
      </c>
      <c r="Q85" s="11" t="str">
        <f t="shared" si="4"/>
        <v/>
      </c>
      <c r="R85" s="14"/>
    </row>
    <row r="86" spans="1:18">
      <c r="A86" s="12"/>
      <c r="B86" s="13"/>
      <c r="C86" s="13"/>
      <c r="D86" s="12"/>
      <c r="E86" s="12"/>
      <c r="F86" s="12"/>
      <c r="G86" s="12"/>
      <c r="H86" s="12"/>
      <c r="I86" s="12"/>
      <c r="J86" s="12"/>
      <c r="K86" s="11"/>
      <c r="L86" s="11"/>
      <c r="M86" s="11"/>
      <c r="N86" s="11"/>
      <c r="O86" s="11"/>
      <c r="P86" s="11" t="str">
        <f t="shared" si="3"/>
        <v/>
      </c>
      <c r="Q86" s="11" t="str">
        <f t="shared" si="4"/>
        <v/>
      </c>
      <c r="R86" s="14"/>
    </row>
    <row r="87" spans="1:18">
      <c r="A87" s="12"/>
      <c r="B87" s="13"/>
      <c r="C87" s="13"/>
      <c r="D87" s="12"/>
      <c r="E87" s="12"/>
      <c r="F87" s="12"/>
      <c r="G87" s="12"/>
      <c r="H87" s="12"/>
      <c r="I87" s="12"/>
      <c r="J87" s="12"/>
      <c r="K87" s="11"/>
      <c r="L87" s="11"/>
      <c r="M87" s="11"/>
      <c r="N87" s="11"/>
      <c r="O87" s="11"/>
      <c r="P87" s="11" t="str">
        <f t="shared" si="3"/>
        <v/>
      </c>
      <c r="Q87" s="11" t="str">
        <f t="shared" si="4"/>
        <v/>
      </c>
      <c r="R87" s="14"/>
    </row>
    <row r="88" spans="1:18">
      <c r="A88" s="12"/>
      <c r="B88" s="13"/>
      <c r="C88" s="13"/>
      <c r="D88" s="12"/>
      <c r="E88" s="12"/>
      <c r="F88" s="12"/>
      <c r="G88" s="12"/>
      <c r="H88" s="12"/>
      <c r="I88" s="12"/>
      <c r="J88" s="12"/>
      <c r="K88" s="11"/>
      <c r="L88" s="11"/>
      <c r="M88" s="11"/>
      <c r="N88" s="11"/>
      <c r="O88" s="11"/>
      <c r="P88" s="11" t="str">
        <f t="shared" si="3"/>
        <v/>
      </c>
      <c r="Q88" s="11" t="str">
        <f t="shared" si="4"/>
        <v/>
      </c>
      <c r="R88" s="14"/>
    </row>
    <row r="89" spans="1:18">
      <c r="A89" s="12"/>
      <c r="B89" s="13"/>
      <c r="C89" s="13"/>
      <c r="D89" s="12"/>
      <c r="E89" s="12"/>
      <c r="F89" s="12"/>
      <c r="G89" s="12"/>
      <c r="H89" s="12"/>
      <c r="I89" s="12"/>
      <c r="J89" s="12"/>
      <c r="K89" s="11"/>
      <c r="L89" s="11"/>
      <c r="M89" s="11"/>
      <c r="N89" s="11"/>
      <c r="O89" s="11"/>
      <c r="P89" s="11" t="str">
        <f t="shared" si="3"/>
        <v/>
      </c>
      <c r="Q89" s="11" t="str">
        <f t="shared" si="4"/>
        <v/>
      </c>
      <c r="R89" s="14"/>
    </row>
    <row r="90" spans="1:18">
      <c r="A90" s="12"/>
      <c r="B90" s="13"/>
      <c r="C90" s="13"/>
      <c r="D90" s="12"/>
      <c r="E90" s="12"/>
      <c r="F90" s="12"/>
      <c r="G90" s="12"/>
      <c r="H90" s="12"/>
      <c r="I90" s="12"/>
      <c r="J90" s="12"/>
      <c r="K90" s="11"/>
      <c r="L90" s="11"/>
      <c r="M90" s="11"/>
      <c r="N90" s="11"/>
      <c r="O90" s="11"/>
      <c r="P90" s="11" t="str">
        <f t="shared" si="3"/>
        <v/>
      </c>
      <c r="Q90" s="11" t="str">
        <f t="shared" si="4"/>
        <v/>
      </c>
      <c r="R90" s="14"/>
    </row>
    <row r="91" spans="1:18">
      <c r="A91" s="12"/>
      <c r="B91" s="13"/>
      <c r="C91" s="13"/>
      <c r="D91" s="12"/>
      <c r="E91" s="12"/>
      <c r="F91" s="12"/>
      <c r="G91" s="12"/>
      <c r="H91" s="12"/>
      <c r="I91" s="12"/>
      <c r="J91" s="12"/>
      <c r="K91" s="11"/>
      <c r="L91" s="11"/>
      <c r="M91" s="11"/>
      <c r="N91" s="11"/>
      <c r="O91" s="11"/>
      <c r="P91" s="11" t="str">
        <f t="shared" si="3"/>
        <v/>
      </c>
      <c r="Q91" s="11" t="str">
        <f t="shared" si="4"/>
        <v/>
      </c>
      <c r="R91" s="14"/>
    </row>
    <row r="92" spans="1:18">
      <c r="A92" s="12"/>
      <c r="B92" s="13"/>
      <c r="C92" s="13"/>
      <c r="D92" s="12"/>
      <c r="E92" s="12"/>
      <c r="F92" s="12"/>
      <c r="G92" s="12"/>
      <c r="H92" s="12"/>
      <c r="I92" s="12"/>
      <c r="J92" s="12"/>
      <c r="K92" s="11"/>
      <c r="L92" s="11"/>
      <c r="M92" s="11"/>
      <c r="N92" s="11"/>
      <c r="O92" s="11"/>
      <c r="P92" s="11" t="str">
        <f t="shared" si="3"/>
        <v/>
      </c>
      <c r="Q92" s="11" t="str">
        <f t="shared" si="4"/>
        <v/>
      </c>
      <c r="R92" s="14"/>
    </row>
    <row r="93" spans="1:18">
      <c r="A93" s="12"/>
      <c r="B93" s="13"/>
      <c r="C93" s="13"/>
      <c r="D93" s="12"/>
      <c r="E93" s="12"/>
      <c r="F93" s="12"/>
      <c r="G93" s="12"/>
      <c r="H93" s="12"/>
      <c r="I93" s="12"/>
      <c r="J93" s="12"/>
      <c r="K93" s="11"/>
      <c r="L93" s="11"/>
      <c r="M93" s="11"/>
      <c r="N93" s="11"/>
      <c r="O93" s="11"/>
      <c r="P93" s="11" t="str">
        <f t="shared" si="3"/>
        <v/>
      </c>
      <c r="Q93" s="11" t="str">
        <f t="shared" si="4"/>
        <v/>
      </c>
      <c r="R93" s="14"/>
    </row>
    <row r="94" spans="1:18">
      <c r="A94" s="12"/>
      <c r="B94" s="13"/>
      <c r="C94" s="13"/>
      <c r="D94" s="12"/>
      <c r="E94" s="12"/>
      <c r="F94" s="12"/>
      <c r="G94" s="12"/>
      <c r="H94" s="12"/>
      <c r="I94" s="12"/>
      <c r="J94" s="12"/>
      <c r="K94" s="11"/>
      <c r="L94" s="11"/>
      <c r="M94" s="11"/>
      <c r="N94" s="11"/>
      <c r="O94" s="11"/>
      <c r="P94" s="11" t="str">
        <f t="shared" si="3"/>
        <v/>
      </c>
      <c r="Q94" s="11" t="str">
        <f t="shared" si="4"/>
        <v/>
      </c>
      <c r="R94" s="14"/>
    </row>
    <row r="95" spans="1:18">
      <c r="A95" s="12"/>
      <c r="B95" s="13"/>
      <c r="C95" s="13"/>
      <c r="D95" s="12"/>
      <c r="E95" s="12"/>
      <c r="F95" s="12"/>
      <c r="G95" s="12"/>
      <c r="H95" s="12"/>
      <c r="I95" s="12"/>
      <c r="J95" s="12"/>
      <c r="K95" s="11"/>
      <c r="L95" s="11"/>
      <c r="M95" s="11"/>
      <c r="N95" s="11"/>
      <c r="O95" s="11"/>
      <c r="P95" s="11" t="str">
        <f t="shared" si="3"/>
        <v/>
      </c>
      <c r="Q95" s="11" t="str">
        <f t="shared" si="4"/>
        <v/>
      </c>
      <c r="R95" s="14"/>
    </row>
    <row r="96" spans="1:18">
      <c r="A96" s="12"/>
      <c r="B96" s="13"/>
      <c r="C96" s="13"/>
      <c r="D96" s="12"/>
      <c r="E96" s="12"/>
      <c r="F96" s="12"/>
      <c r="G96" s="12"/>
      <c r="H96" s="12"/>
      <c r="I96" s="12"/>
      <c r="J96" s="12"/>
      <c r="K96" s="11"/>
      <c r="L96" s="11"/>
      <c r="M96" s="11"/>
      <c r="N96" s="11"/>
      <c r="O96" s="11"/>
      <c r="P96" s="11" t="str">
        <f t="shared" si="3"/>
        <v/>
      </c>
      <c r="Q96" s="11" t="str">
        <f t="shared" si="4"/>
        <v/>
      </c>
      <c r="R96" s="14"/>
    </row>
    <row r="97" spans="1:18">
      <c r="A97" s="12"/>
      <c r="B97" s="13"/>
      <c r="C97" s="13"/>
      <c r="D97" s="12"/>
      <c r="E97" s="12"/>
      <c r="F97" s="12"/>
      <c r="G97" s="12"/>
      <c r="H97" s="12"/>
      <c r="I97" s="12"/>
      <c r="J97" s="12"/>
      <c r="K97" s="11"/>
      <c r="L97" s="11"/>
      <c r="M97" s="11"/>
      <c r="N97" s="11"/>
      <c r="O97" s="11"/>
      <c r="P97" s="11" t="str">
        <f t="shared" si="3"/>
        <v/>
      </c>
      <c r="Q97" s="11" t="str">
        <f t="shared" si="4"/>
        <v/>
      </c>
      <c r="R97" s="14"/>
    </row>
    <row r="98" spans="1:18">
      <c r="A98" s="12"/>
      <c r="B98" s="13"/>
      <c r="C98" s="13"/>
      <c r="D98" s="12"/>
      <c r="E98" s="12"/>
      <c r="F98" s="12"/>
      <c r="G98" s="12"/>
      <c r="H98" s="12"/>
      <c r="I98" s="12"/>
      <c r="J98" s="12"/>
      <c r="K98" s="11"/>
      <c r="L98" s="11"/>
      <c r="M98" s="11"/>
      <c r="N98" s="11"/>
      <c r="O98" s="11"/>
      <c r="P98" s="11" t="str">
        <f t="shared" si="3"/>
        <v/>
      </c>
      <c r="Q98" s="11" t="str">
        <f t="shared" si="4"/>
        <v/>
      </c>
      <c r="R98" s="14"/>
    </row>
    <row r="99" spans="1:18">
      <c r="A99" s="12"/>
      <c r="B99" s="13"/>
      <c r="C99" s="13"/>
      <c r="D99" s="12"/>
      <c r="E99" s="12"/>
      <c r="F99" s="12"/>
      <c r="G99" s="12"/>
      <c r="H99" s="12"/>
      <c r="I99" s="12"/>
      <c r="J99" s="12"/>
      <c r="K99" s="11"/>
      <c r="L99" s="11"/>
      <c r="M99" s="11"/>
      <c r="N99" s="11"/>
      <c r="O99" s="11"/>
      <c r="P99" s="11" t="str">
        <f t="shared" si="3"/>
        <v/>
      </c>
      <c r="Q99" s="11" t="str">
        <f t="shared" si="4"/>
        <v/>
      </c>
      <c r="R99" s="14"/>
    </row>
    <row r="100" spans="1:18">
      <c r="A100" s="12"/>
      <c r="B100" s="13"/>
      <c r="C100" s="13"/>
      <c r="D100" s="12"/>
      <c r="E100" s="12"/>
      <c r="F100" s="12"/>
      <c r="G100" s="12"/>
      <c r="H100" s="12"/>
      <c r="I100" s="12"/>
      <c r="J100" s="12"/>
      <c r="K100" s="11"/>
      <c r="L100" s="11"/>
      <c r="M100" s="11"/>
      <c r="N100" s="11"/>
      <c r="O100" s="11"/>
      <c r="P100" s="11" t="str">
        <f t="shared" si="3"/>
        <v/>
      </c>
      <c r="Q100" s="11" t="str">
        <f t="shared" si="4"/>
        <v/>
      </c>
      <c r="R100" s="14"/>
    </row>
    <row r="101" spans="1:18">
      <c r="A101" s="12"/>
      <c r="B101" s="13"/>
      <c r="C101" s="13"/>
      <c r="D101" s="12"/>
      <c r="E101" s="12"/>
      <c r="F101" s="12"/>
      <c r="G101" s="12"/>
      <c r="H101" s="12"/>
      <c r="I101" s="12"/>
      <c r="J101" s="12"/>
      <c r="K101" s="11"/>
      <c r="L101" s="11"/>
      <c r="M101" s="11"/>
      <c r="N101" s="11"/>
      <c r="O101" s="11"/>
      <c r="P101" s="11" t="str">
        <f t="shared" si="3"/>
        <v/>
      </c>
      <c r="Q101" s="11" t="str">
        <f t="shared" si="4"/>
        <v/>
      </c>
      <c r="R101" s="14"/>
    </row>
    <row r="102" spans="1:18">
      <c r="A102" s="12"/>
      <c r="B102" s="13"/>
      <c r="C102" s="13"/>
      <c r="D102" s="12"/>
      <c r="E102" s="12"/>
      <c r="F102" s="12"/>
      <c r="G102" s="12"/>
      <c r="H102" s="12"/>
      <c r="I102" s="12"/>
      <c r="J102" s="12"/>
      <c r="K102" s="11"/>
      <c r="L102" s="11"/>
      <c r="M102" s="11"/>
      <c r="N102" s="11"/>
      <c r="O102" s="11"/>
      <c r="P102" s="11" t="str">
        <f t="shared" si="3"/>
        <v/>
      </c>
      <c r="Q102" s="11" t="str">
        <f t="shared" si="4"/>
        <v/>
      </c>
      <c r="R102" s="14"/>
    </row>
    <row r="103" spans="1:18">
      <c r="A103" s="12"/>
      <c r="B103" s="13"/>
      <c r="C103" s="13"/>
      <c r="D103" s="12"/>
      <c r="E103" s="12"/>
      <c r="F103" s="12"/>
      <c r="G103" s="12"/>
      <c r="H103" s="12"/>
      <c r="I103" s="12"/>
      <c r="J103" s="12"/>
      <c r="K103" s="11"/>
      <c r="L103" s="11"/>
      <c r="M103" s="11"/>
      <c r="N103" s="11"/>
      <c r="O103" s="11"/>
      <c r="P103" s="11" t="str">
        <f t="shared" si="3"/>
        <v/>
      </c>
      <c r="Q103" s="11" t="str">
        <f t="shared" si="4"/>
        <v/>
      </c>
      <c r="R103" s="14"/>
    </row>
    <row r="104" spans="1:18">
      <c r="A104" s="12"/>
      <c r="B104" s="13"/>
      <c r="C104" s="13"/>
      <c r="D104" s="12"/>
      <c r="E104" s="12"/>
      <c r="F104" s="12"/>
      <c r="G104" s="12"/>
      <c r="H104" s="12"/>
      <c r="I104" s="12"/>
      <c r="J104" s="12"/>
      <c r="K104" s="11"/>
      <c r="L104" s="11"/>
      <c r="M104" s="11"/>
      <c r="N104" s="11"/>
      <c r="O104" s="11"/>
      <c r="P104" s="11" t="str">
        <f t="shared" si="3"/>
        <v/>
      </c>
      <c r="Q104" s="11" t="str">
        <f t="shared" si="4"/>
        <v/>
      </c>
      <c r="R104" s="14"/>
    </row>
    <row r="105" spans="1:18">
      <c r="A105" s="12"/>
      <c r="B105" s="13"/>
      <c r="C105" s="13"/>
      <c r="D105" s="12"/>
      <c r="E105" s="12"/>
      <c r="F105" s="12"/>
      <c r="G105" s="12"/>
      <c r="H105" s="12"/>
      <c r="I105" s="12"/>
      <c r="J105" s="12"/>
      <c r="K105" s="11"/>
      <c r="L105" s="11"/>
      <c r="M105" s="11"/>
      <c r="N105" s="11"/>
      <c r="O105" s="11"/>
      <c r="P105" s="11" t="str">
        <f t="shared" si="3"/>
        <v/>
      </c>
      <c r="Q105" s="11" t="str">
        <f t="shared" si="4"/>
        <v/>
      </c>
      <c r="R105" s="14"/>
    </row>
    <row r="106" spans="1:18">
      <c r="A106" s="12"/>
      <c r="B106" s="13"/>
      <c r="C106" s="13"/>
      <c r="D106" s="13"/>
      <c r="E106" s="12"/>
      <c r="F106" s="12"/>
      <c r="G106" s="12"/>
      <c r="H106" s="12"/>
      <c r="I106" s="12"/>
      <c r="J106" s="12"/>
      <c r="K106" s="11"/>
      <c r="L106" s="11"/>
      <c r="M106" s="11"/>
      <c r="N106" s="11"/>
      <c r="O106" s="11"/>
      <c r="P106" s="11" t="str">
        <f t="shared" si="3"/>
        <v/>
      </c>
      <c r="Q106" s="11" t="str">
        <f t="shared" si="4"/>
        <v/>
      </c>
      <c r="R106" s="14"/>
    </row>
    <row r="107" spans="1:18">
      <c r="A107" s="12"/>
      <c r="B107" s="13"/>
      <c r="C107" s="13"/>
      <c r="D107" s="13"/>
      <c r="E107" s="12"/>
      <c r="F107" s="12"/>
      <c r="G107" s="12"/>
      <c r="H107" s="12"/>
      <c r="I107" s="12"/>
      <c r="J107" s="12"/>
      <c r="K107" s="11"/>
      <c r="L107" s="11"/>
      <c r="M107" s="11"/>
      <c r="N107" s="11"/>
      <c r="O107" s="11"/>
      <c r="P107" s="11"/>
      <c r="Q107" s="11"/>
      <c r="R107" s="14"/>
    </row>
    <row r="108" spans="1:18">
      <c r="A108" s="12"/>
      <c r="B108" s="13"/>
      <c r="C108" s="13"/>
      <c r="D108" s="13"/>
      <c r="E108" s="12"/>
      <c r="F108" s="12"/>
      <c r="G108" s="12"/>
      <c r="H108" s="12"/>
      <c r="I108" s="12"/>
      <c r="J108" s="12"/>
      <c r="K108" s="11"/>
      <c r="L108" s="11"/>
      <c r="M108" s="11"/>
      <c r="N108" s="11"/>
      <c r="O108" s="11"/>
      <c r="P108" s="11"/>
      <c r="Q108" s="11"/>
      <c r="R108" s="14"/>
    </row>
  </sheetData>
  <mergeCells count="15">
    <mergeCell ref="F4:G4"/>
    <mergeCell ref="I4:J4"/>
    <mergeCell ref="F5:G5"/>
    <mergeCell ref="I5:J5"/>
    <mergeCell ref="F6:G6"/>
    <mergeCell ref="I6:J6"/>
    <mergeCell ref="F10:G10"/>
    <mergeCell ref="I10:J10"/>
    <mergeCell ref="O11:Q11"/>
    <mergeCell ref="F7:G7"/>
    <mergeCell ref="I7:J7"/>
    <mergeCell ref="F8:G8"/>
    <mergeCell ref="I8:J8"/>
    <mergeCell ref="F9:G9"/>
    <mergeCell ref="I9:J9"/>
  </mergeCells>
  <dataValidations count="4">
    <dataValidation type="list" allowBlank="1" showInputMessage="1" showErrorMessage="1" sqref="E13:E105">
      <formula1>business1</formula1>
    </dataValidation>
    <dataValidation type="list" allowBlank="1" showInputMessage="1" showErrorMessage="1" sqref="I13:J108">
      <formula1>"Low,Medium,High"</formula1>
    </dataValidation>
    <dataValidation type="list" allowBlank="1" showInputMessage="1" showErrorMessage="1" sqref="H13:H108">
      <formula1>"Yes,No"</formula1>
    </dataValidation>
    <dataValidation type="list" allowBlank="1" showInputMessage="1" showErrorMessage="1" sqref="G13:G108">
      <formula1>"Disc,Mand"</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Munka8"/>
  <dimension ref="A1:S111"/>
  <sheetViews>
    <sheetView tabSelected="1" topLeftCell="K1" workbookViewId="0">
      <selection activeCell="S10" sqref="S10"/>
    </sheetView>
  </sheetViews>
  <sheetFormatPr defaultRowHeight="12.75"/>
  <cols>
    <col min="1" max="1" width="7.7109375" customWidth="1"/>
    <col min="2" max="2" width="21.85546875" customWidth="1"/>
    <col min="3" max="3" width="27.42578125" customWidth="1"/>
    <col min="4" max="4" width="8.5703125" customWidth="1"/>
    <col min="5" max="17" width="11.42578125" customWidth="1"/>
    <col min="18" max="18" width="27.5703125" customWidth="1"/>
    <col min="19" max="19" width="11.42578125" style="41" customWidth="1"/>
  </cols>
  <sheetData>
    <row r="1" spans="1:19" ht="20.25">
      <c r="A1" s="36" t="s">
        <v>95</v>
      </c>
    </row>
    <row r="2" spans="1:19">
      <c r="R2" s="28" t="s">
        <v>69</v>
      </c>
      <c r="S2" s="27">
        <f>Static!B6+Static!B7</f>
        <v>2000</v>
      </c>
    </row>
    <row r="3" spans="1:19">
      <c r="R3" s="28" t="s">
        <v>93</v>
      </c>
      <c r="S3" s="15">
        <f>'Mandatory Projects'!C4+'Discretionary Projects'!C4</f>
        <v>2000</v>
      </c>
    </row>
    <row r="4" spans="1:19">
      <c r="R4" s="28" t="s">
        <v>94</v>
      </c>
      <c r="S4" s="27">
        <f>S2-S3</f>
        <v>0</v>
      </c>
    </row>
    <row r="5" spans="1:19">
      <c r="C5" s="10"/>
      <c r="D5" s="10"/>
      <c r="O5" s="74"/>
      <c r="P5" s="74"/>
      <c r="Q5" s="74"/>
    </row>
    <row r="6" spans="1:19" ht="25.5">
      <c r="A6" s="18" t="s">
        <v>13</v>
      </c>
      <c r="B6" s="19" t="s">
        <v>10</v>
      </c>
      <c r="C6" s="19" t="s">
        <v>12</v>
      </c>
      <c r="D6" s="37" t="s">
        <v>85</v>
      </c>
      <c r="E6" s="18" t="s">
        <v>14</v>
      </c>
      <c r="F6" s="18" t="s">
        <v>15</v>
      </c>
      <c r="G6" s="18" t="s">
        <v>16</v>
      </c>
      <c r="H6" s="20" t="s">
        <v>24</v>
      </c>
      <c r="I6" s="20" t="s">
        <v>25</v>
      </c>
      <c r="J6" s="20" t="s">
        <v>26</v>
      </c>
      <c r="K6" s="20" t="s">
        <v>20</v>
      </c>
      <c r="L6" s="20" t="s">
        <v>21</v>
      </c>
      <c r="M6" s="20" t="s">
        <v>22</v>
      </c>
      <c r="N6" s="20" t="s">
        <v>23</v>
      </c>
      <c r="O6" s="20" t="s">
        <v>52</v>
      </c>
      <c r="P6" s="20" t="s">
        <v>70</v>
      </c>
      <c r="Q6" s="20" t="s">
        <v>71</v>
      </c>
      <c r="R6" s="18" t="s">
        <v>17</v>
      </c>
      <c r="S6" s="20" t="s">
        <v>92</v>
      </c>
    </row>
    <row r="7" spans="1:19">
      <c r="A7" s="38" t="s">
        <v>89</v>
      </c>
      <c r="B7" s="13" t="s">
        <v>72</v>
      </c>
      <c r="C7" s="13" t="s">
        <v>73</v>
      </c>
      <c r="D7" s="12">
        <v>1</v>
      </c>
      <c r="E7" s="12" t="s">
        <v>63</v>
      </c>
      <c r="F7" s="12"/>
      <c r="G7" s="12" t="s">
        <v>74</v>
      </c>
      <c r="H7" s="12" t="s">
        <v>75</v>
      </c>
      <c r="I7" s="12" t="s">
        <v>76</v>
      </c>
      <c r="J7" s="12" t="s">
        <v>76</v>
      </c>
      <c r="K7" s="11">
        <v>500</v>
      </c>
      <c r="L7" s="11">
        <v>50</v>
      </c>
      <c r="M7" s="11">
        <v>1000</v>
      </c>
      <c r="N7" s="11">
        <v>70</v>
      </c>
      <c r="O7" s="11">
        <v>25</v>
      </c>
      <c r="P7" s="11">
        <v>500</v>
      </c>
      <c r="Q7" s="11">
        <v>50</v>
      </c>
      <c r="R7" s="14"/>
    </row>
    <row r="8" spans="1:19">
      <c r="A8" s="38" t="s">
        <v>91</v>
      </c>
      <c r="B8" s="13" t="s">
        <v>81</v>
      </c>
      <c r="C8" s="13" t="s">
        <v>82</v>
      </c>
      <c r="D8" s="12">
        <v>2</v>
      </c>
      <c r="E8" s="12" t="s">
        <v>63</v>
      </c>
      <c r="F8" s="12"/>
      <c r="G8" s="12" t="s">
        <v>74</v>
      </c>
      <c r="H8" s="12" t="s">
        <v>79</v>
      </c>
      <c r="I8" s="12" t="s">
        <v>83</v>
      </c>
      <c r="J8" s="12" t="s">
        <v>80</v>
      </c>
      <c r="K8" s="11">
        <v>400</v>
      </c>
      <c r="L8" s="11">
        <v>100</v>
      </c>
      <c r="M8" s="11">
        <v>600</v>
      </c>
      <c r="N8" s="11">
        <v>150</v>
      </c>
      <c r="O8" s="11">
        <v>50</v>
      </c>
      <c r="P8" s="11">
        <v>600</v>
      </c>
      <c r="Q8" s="11">
        <v>110</v>
      </c>
      <c r="R8" s="14"/>
      <c r="S8" s="39"/>
    </row>
    <row r="9" spans="1:19">
      <c r="A9" s="38" t="s">
        <v>90</v>
      </c>
      <c r="B9" s="13" t="s">
        <v>77</v>
      </c>
      <c r="C9" s="13" t="s">
        <v>78</v>
      </c>
      <c r="D9" s="12">
        <v>3</v>
      </c>
      <c r="E9" s="12" t="s">
        <v>64</v>
      </c>
      <c r="F9" s="12"/>
      <c r="G9" s="12" t="s">
        <v>74</v>
      </c>
      <c r="H9" s="12" t="s">
        <v>79</v>
      </c>
      <c r="I9" s="12" t="s">
        <v>80</v>
      </c>
      <c r="J9" s="12" t="s">
        <v>80</v>
      </c>
      <c r="K9" s="11">
        <v>100</v>
      </c>
      <c r="L9" s="11">
        <v>25</v>
      </c>
      <c r="M9" s="11">
        <v>100</v>
      </c>
      <c r="N9" s="11">
        <v>25</v>
      </c>
      <c r="O9" s="11">
        <v>0</v>
      </c>
      <c r="P9" s="11">
        <v>110</v>
      </c>
      <c r="Q9" s="11">
        <v>27.5</v>
      </c>
      <c r="R9" s="14"/>
      <c r="S9" s="39"/>
    </row>
    <row r="10" spans="1:19">
      <c r="A10" s="12" t="s">
        <v>87</v>
      </c>
      <c r="B10" s="13" t="s">
        <v>77</v>
      </c>
      <c r="C10" s="13" t="s">
        <v>78</v>
      </c>
      <c r="D10" s="12">
        <v>1</v>
      </c>
      <c r="E10" s="12" t="s">
        <v>64</v>
      </c>
      <c r="F10" s="12"/>
      <c r="G10" s="12" t="s">
        <v>34</v>
      </c>
      <c r="H10" s="12" t="s">
        <v>79</v>
      </c>
      <c r="I10" s="12" t="s">
        <v>83</v>
      </c>
      <c r="J10" s="12" t="s">
        <v>80</v>
      </c>
      <c r="K10" s="11">
        <v>100</v>
      </c>
      <c r="L10" s="11">
        <v>25</v>
      </c>
      <c r="M10" s="11">
        <v>100</v>
      </c>
      <c r="N10" s="11">
        <v>25</v>
      </c>
      <c r="O10" s="11">
        <v>0</v>
      </c>
      <c r="P10" s="11">
        <v>120</v>
      </c>
      <c r="Q10" s="11">
        <v>27.5</v>
      </c>
      <c r="R10" s="14"/>
      <c r="S10" s="39"/>
    </row>
    <row r="11" spans="1:19">
      <c r="A11" s="12" t="s">
        <v>88</v>
      </c>
      <c r="B11" s="13" t="s">
        <v>81</v>
      </c>
      <c r="C11" s="13" t="s">
        <v>82</v>
      </c>
      <c r="D11" s="12">
        <v>2</v>
      </c>
      <c r="E11" s="12" t="s">
        <v>63</v>
      </c>
      <c r="F11" s="12"/>
      <c r="G11" s="12" t="s">
        <v>34</v>
      </c>
      <c r="H11" s="12" t="s">
        <v>79</v>
      </c>
      <c r="I11" s="12" t="s">
        <v>80</v>
      </c>
      <c r="J11" s="12" t="s">
        <v>80</v>
      </c>
      <c r="K11" s="11">
        <v>400</v>
      </c>
      <c r="L11" s="11">
        <v>100</v>
      </c>
      <c r="M11" s="11">
        <v>600</v>
      </c>
      <c r="N11" s="11">
        <v>150</v>
      </c>
      <c r="O11" s="11">
        <v>50</v>
      </c>
      <c r="P11" s="11">
        <v>440</v>
      </c>
      <c r="Q11" s="11">
        <v>110</v>
      </c>
      <c r="R11" s="14"/>
      <c r="S11" s="39"/>
    </row>
    <row r="12" spans="1:19">
      <c r="A12" s="12" t="s">
        <v>86</v>
      </c>
      <c r="B12" s="13" t="s">
        <v>72</v>
      </c>
      <c r="C12" s="13" t="s">
        <v>73</v>
      </c>
      <c r="D12" s="12">
        <v>3</v>
      </c>
      <c r="E12" s="12" t="s">
        <v>63</v>
      </c>
      <c r="F12" s="12"/>
      <c r="G12" s="12" t="s">
        <v>34</v>
      </c>
      <c r="H12" s="12" t="s">
        <v>75</v>
      </c>
      <c r="I12" s="12" t="s">
        <v>76</v>
      </c>
      <c r="J12" s="12" t="s">
        <v>80</v>
      </c>
      <c r="K12" s="11">
        <v>500</v>
      </c>
      <c r="L12" s="11">
        <v>50</v>
      </c>
      <c r="M12" s="11">
        <v>1000</v>
      </c>
      <c r="N12" s="11">
        <v>70</v>
      </c>
      <c r="O12" s="11">
        <v>25</v>
      </c>
      <c r="P12" s="11">
        <v>500</v>
      </c>
      <c r="Q12" s="11">
        <v>55</v>
      </c>
      <c r="R12" s="14"/>
      <c r="S12" s="39"/>
    </row>
    <row r="13" spans="1:19">
      <c r="A13" s="12"/>
      <c r="B13" s="13"/>
      <c r="C13" s="13"/>
      <c r="D13" s="12"/>
      <c r="E13" s="12"/>
      <c r="F13" s="12"/>
      <c r="G13" s="12"/>
      <c r="H13" s="12"/>
      <c r="I13" s="12"/>
      <c r="J13" s="12"/>
      <c r="K13" s="11"/>
      <c r="L13" s="11"/>
      <c r="M13" s="11"/>
      <c r="N13" s="11"/>
      <c r="O13" s="11"/>
      <c r="P13" s="11"/>
      <c r="Q13" s="11"/>
      <c r="R13" s="14"/>
      <c r="S13" s="39" t="str">
        <f t="shared" ref="S13:S72" si="0">IF(K13="","",K13+S12)</f>
        <v/>
      </c>
    </row>
    <row r="14" spans="1:19">
      <c r="A14" s="12"/>
      <c r="B14" s="13"/>
      <c r="C14" s="13"/>
      <c r="D14" s="12"/>
      <c r="E14" s="12"/>
      <c r="F14" s="12"/>
      <c r="G14" s="12"/>
      <c r="H14" s="12"/>
      <c r="I14" s="12"/>
      <c r="J14" s="12"/>
      <c r="K14" s="11"/>
      <c r="L14" s="11"/>
      <c r="M14" s="11"/>
      <c r="N14" s="11"/>
      <c r="O14" s="11"/>
      <c r="P14" s="11"/>
      <c r="Q14" s="11"/>
      <c r="R14" s="14"/>
      <c r="S14" s="39" t="str">
        <f t="shared" si="0"/>
        <v/>
      </c>
    </row>
    <row r="15" spans="1:19">
      <c r="A15" s="12"/>
      <c r="B15" s="13"/>
      <c r="C15" s="13"/>
      <c r="D15" s="12"/>
      <c r="E15" s="12"/>
      <c r="F15" s="12"/>
      <c r="G15" s="12"/>
      <c r="H15" s="12"/>
      <c r="I15" s="12"/>
      <c r="J15" s="12"/>
      <c r="K15" s="11"/>
      <c r="L15" s="11"/>
      <c r="M15" s="11"/>
      <c r="N15" s="11"/>
      <c r="O15" s="11"/>
      <c r="P15" s="11"/>
      <c r="Q15" s="11"/>
      <c r="R15" s="14"/>
      <c r="S15" s="39" t="str">
        <f t="shared" si="0"/>
        <v/>
      </c>
    </row>
    <row r="16" spans="1:19">
      <c r="A16" s="12"/>
      <c r="B16" s="13"/>
      <c r="C16" s="13"/>
      <c r="D16" s="12"/>
      <c r="E16" s="12"/>
      <c r="F16" s="12"/>
      <c r="G16" s="12"/>
      <c r="H16" s="12"/>
      <c r="I16" s="12"/>
      <c r="J16" s="12"/>
      <c r="K16" s="11"/>
      <c r="L16" s="11"/>
      <c r="M16" s="11"/>
      <c r="N16" s="11"/>
      <c r="O16" s="11"/>
      <c r="P16" s="11"/>
      <c r="Q16" s="11"/>
      <c r="R16" s="14"/>
      <c r="S16" s="39" t="str">
        <f t="shared" si="0"/>
        <v/>
      </c>
    </row>
    <row r="17" spans="1:19">
      <c r="A17" s="12"/>
      <c r="B17" s="13"/>
      <c r="C17" s="13"/>
      <c r="D17" s="12"/>
      <c r="E17" s="12"/>
      <c r="F17" s="12"/>
      <c r="G17" s="12"/>
      <c r="H17" s="12"/>
      <c r="I17" s="12"/>
      <c r="J17" s="12"/>
      <c r="K17" s="11"/>
      <c r="L17" s="11"/>
      <c r="M17" s="11"/>
      <c r="N17" s="11"/>
      <c r="O17" s="11"/>
      <c r="P17" s="11"/>
      <c r="Q17" s="11"/>
      <c r="R17" s="14"/>
      <c r="S17" s="39" t="str">
        <f t="shared" si="0"/>
        <v/>
      </c>
    </row>
    <row r="18" spans="1:19">
      <c r="A18" s="12"/>
      <c r="B18" s="13"/>
      <c r="C18" s="13"/>
      <c r="D18" s="12"/>
      <c r="E18" s="12"/>
      <c r="F18" s="12"/>
      <c r="G18" s="12"/>
      <c r="H18" s="12"/>
      <c r="I18" s="12"/>
      <c r="J18" s="12"/>
      <c r="K18" s="11"/>
      <c r="L18" s="11"/>
      <c r="M18" s="11"/>
      <c r="N18" s="11"/>
      <c r="O18" s="11"/>
      <c r="P18" s="11"/>
      <c r="Q18" s="11"/>
      <c r="R18" s="14"/>
      <c r="S18" s="39" t="str">
        <f t="shared" si="0"/>
        <v/>
      </c>
    </row>
    <row r="19" spans="1:19">
      <c r="A19" s="12"/>
      <c r="B19" s="13"/>
      <c r="C19" s="13"/>
      <c r="D19" s="12"/>
      <c r="E19" s="12"/>
      <c r="F19" s="12"/>
      <c r="G19" s="12"/>
      <c r="H19" s="12"/>
      <c r="I19" s="12"/>
      <c r="J19" s="12"/>
      <c r="K19" s="11"/>
      <c r="L19" s="11"/>
      <c r="M19" s="11"/>
      <c r="N19" s="11"/>
      <c r="O19" s="11"/>
      <c r="P19" s="11"/>
      <c r="Q19" s="11"/>
      <c r="R19" s="14"/>
      <c r="S19" s="39" t="str">
        <f t="shared" si="0"/>
        <v/>
      </c>
    </row>
    <row r="20" spans="1:19">
      <c r="A20" s="12"/>
      <c r="B20" s="13"/>
      <c r="C20" s="13"/>
      <c r="D20" s="12"/>
      <c r="E20" s="12"/>
      <c r="F20" s="12"/>
      <c r="G20" s="12"/>
      <c r="H20" s="12"/>
      <c r="I20" s="12"/>
      <c r="J20" s="12"/>
      <c r="K20" s="11"/>
      <c r="L20" s="11"/>
      <c r="M20" s="11"/>
      <c r="N20" s="11"/>
      <c r="O20" s="11"/>
      <c r="P20" s="11"/>
      <c r="Q20" s="11"/>
      <c r="R20" s="14"/>
      <c r="S20" s="39" t="str">
        <f t="shared" si="0"/>
        <v/>
      </c>
    </row>
    <row r="21" spans="1:19">
      <c r="A21" s="12"/>
      <c r="B21" s="13"/>
      <c r="C21" s="13"/>
      <c r="D21" s="12"/>
      <c r="E21" s="12"/>
      <c r="F21" s="12"/>
      <c r="G21" s="12"/>
      <c r="H21" s="12"/>
      <c r="I21" s="12"/>
      <c r="J21" s="12"/>
      <c r="K21" s="11"/>
      <c r="L21" s="11"/>
      <c r="M21" s="11"/>
      <c r="N21" s="11"/>
      <c r="O21" s="11"/>
      <c r="P21" s="11"/>
      <c r="Q21" s="11"/>
      <c r="R21" s="14"/>
      <c r="S21" s="39" t="str">
        <f t="shared" si="0"/>
        <v/>
      </c>
    </row>
    <row r="22" spans="1:19">
      <c r="A22" s="12"/>
      <c r="B22" s="13"/>
      <c r="C22" s="13"/>
      <c r="D22" s="12"/>
      <c r="E22" s="12"/>
      <c r="F22" s="12"/>
      <c r="G22" s="12"/>
      <c r="H22" s="12"/>
      <c r="I22" s="12"/>
      <c r="J22" s="12"/>
      <c r="K22" s="11"/>
      <c r="L22" s="11"/>
      <c r="M22" s="11"/>
      <c r="N22" s="11"/>
      <c r="O22" s="11"/>
      <c r="P22" s="11"/>
      <c r="Q22" s="11"/>
      <c r="R22" s="14"/>
      <c r="S22" s="39" t="str">
        <f t="shared" si="0"/>
        <v/>
      </c>
    </row>
    <row r="23" spans="1:19">
      <c r="A23" s="12"/>
      <c r="B23" s="13"/>
      <c r="C23" s="13"/>
      <c r="D23" s="12"/>
      <c r="E23" s="12"/>
      <c r="F23" s="12"/>
      <c r="G23" s="12"/>
      <c r="H23" s="12"/>
      <c r="I23" s="12"/>
      <c r="J23" s="12"/>
      <c r="K23" s="11"/>
      <c r="L23" s="11"/>
      <c r="M23" s="11"/>
      <c r="N23" s="11"/>
      <c r="O23" s="11"/>
      <c r="P23" s="11"/>
      <c r="Q23" s="11"/>
      <c r="R23" s="14"/>
      <c r="S23" s="39" t="str">
        <f t="shared" si="0"/>
        <v/>
      </c>
    </row>
    <row r="24" spans="1:19">
      <c r="A24" s="12"/>
      <c r="B24" s="13"/>
      <c r="C24" s="13"/>
      <c r="D24" s="12"/>
      <c r="E24" s="12"/>
      <c r="F24" s="12"/>
      <c r="G24" s="12"/>
      <c r="H24" s="12"/>
      <c r="I24" s="12"/>
      <c r="J24" s="12"/>
      <c r="K24" s="11"/>
      <c r="L24" s="11"/>
      <c r="M24" s="11"/>
      <c r="N24" s="11"/>
      <c r="O24" s="11"/>
      <c r="P24" s="11"/>
      <c r="Q24" s="11"/>
      <c r="R24" s="14"/>
      <c r="S24" s="39" t="str">
        <f t="shared" si="0"/>
        <v/>
      </c>
    </row>
    <row r="25" spans="1:19">
      <c r="A25" s="12"/>
      <c r="B25" s="13"/>
      <c r="C25" s="13"/>
      <c r="D25" s="12"/>
      <c r="E25" s="12"/>
      <c r="F25" s="12"/>
      <c r="G25" s="12"/>
      <c r="H25" s="12"/>
      <c r="I25" s="12"/>
      <c r="J25" s="12"/>
      <c r="K25" s="11"/>
      <c r="L25" s="11"/>
      <c r="M25" s="11"/>
      <c r="N25" s="11"/>
      <c r="O25" s="11"/>
      <c r="P25" s="11"/>
      <c r="Q25" s="11"/>
      <c r="R25" s="14"/>
      <c r="S25" s="39" t="str">
        <f t="shared" si="0"/>
        <v/>
      </c>
    </row>
    <row r="26" spans="1:19">
      <c r="A26" s="12"/>
      <c r="B26" s="13"/>
      <c r="C26" s="13"/>
      <c r="D26" s="12"/>
      <c r="E26" s="12"/>
      <c r="F26" s="12"/>
      <c r="G26" s="12"/>
      <c r="H26" s="12"/>
      <c r="I26" s="12"/>
      <c r="J26" s="12"/>
      <c r="K26" s="11"/>
      <c r="L26" s="11"/>
      <c r="M26" s="11"/>
      <c r="N26" s="11"/>
      <c r="O26" s="11"/>
      <c r="P26" s="11"/>
      <c r="Q26" s="11"/>
      <c r="R26" s="14"/>
      <c r="S26" s="39" t="str">
        <f t="shared" si="0"/>
        <v/>
      </c>
    </row>
    <row r="27" spans="1:19">
      <c r="A27" s="12"/>
      <c r="B27" s="13"/>
      <c r="C27" s="13"/>
      <c r="D27" s="12"/>
      <c r="E27" s="12"/>
      <c r="F27" s="12"/>
      <c r="G27" s="12"/>
      <c r="H27" s="12"/>
      <c r="I27" s="12"/>
      <c r="J27" s="12"/>
      <c r="K27" s="11"/>
      <c r="L27" s="11"/>
      <c r="M27" s="11"/>
      <c r="N27" s="11"/>
      <c r="O27" s="11"/>
      <c r="P27" s="11"/>
      <c r="Q27" s="11"/>
      <c r="R27" s="14"/>
      <c r="S27" s="39" t="str">
        <f t="shared" si="0"/>
        <v/>
      </c>
    </row>
    <row r="28" spans="1:19">
      <c r="A28" s="12"/>
      <c r="B28" s="13"/>
      <c r="C28" s="13"/>
      <c r="D28" s="12"/>
      <c r="E28" s="12"/>
      <c r="F28" s="12"/>
      <c r="G28" s="12"/>
      <c r="H28" s="12"/>
      <c r="I28" s="12"/>
      <c r="J28" s="12"/>
      <c r="K28" s="11"/>
      <c r="L28" s="11"/>
      <c r="M28" s="11"/>
      <c r="N28" s="11"/>
      <c r="O28" s="11"/>
      <c r="P28" s="11"/>
      <c r="Q28" s="11"/>
      <c r="R28" s="14"/>
      <c r="S28" s="39" t="str">
        <f t="shared" si="0"/>
        <v/>
      </c>
    </row>
    <row r="29" spans="1:19">
      <c r="A29" s="12"/>
      <c r="B29" s="13"/>
      <c r="C29" s="13"/>
      <c r="D29" s="12"/>
      <c r="E29" s="12"/>
      <c r="F29" s="12"/>
      <c r="G29" s="12"/>
      <c r="H29" s="12"/>
      <c r="I29" s="12"/>
      <c r="J29" s="12"/>
      <c r="K29" s="11"/>
      <c r="L29" s="11"/>
      <c r="M29" s="11"/>
      <c r="N29" s="11"/>
      <c r="O29" s="11"/>
      <c r="P29" s="11"/>
      <c r="Q29" s="11"/>
      <c r="R29" s="14"/>
      <c r="S29" s="39" t="str">
        <f t="shared" si="0"/>
        <v/>
      </c>
    </row>
    <row r="30" spans="1:19">
      <c r="A30" s="12"/>
      <c r="B30" s="13"/>
      <c r="C30" s="13"/>
      <c r="D30" s="12"/>
      <c r="E30" s="12"/>
      <c r="F30" s="12"/>
      <c r="G30" s="12"/>
      <c r="H30" s="12"/>
      <c r="I30" s="12"/>
      <c r="J30" s="12"/>
      <c r="K30" s="11"/>
      <c r="L30" s="11"/>
      <c r="M30" s="11"/>
      <c r="N30" s="11"/>
      <c r="O30" s="11"/>
      <c r="P30" s="11"/>
      <c r="Q30" s="11"/>
      <c r="R30" s="14"/>
      <c r="S30" s="39" t="str">
        <f t="shared" si="0"/>
        <v/>
      </c>
    </row>
    <row r="31" spans="1:19">
      <c r="A31" s="12"/>
      <c r="B31" s="13"/>
      <c r="C31" s="13"/>
      <c r="D31" s="12"/>
      <c r="E31" s="12"/>
      <c r="F31" s="12"/>
      <c r="G31" s="12"/>
      <c r="H31" s="12"/>
      <c r="I31" s="12"/>
      <c r="J31" s="12"/>
      <c r="K31" s="11"/>
      <c r="L31" s="11"/>
      <c r="M31" s="11"/>
      <c r="N31" s="11"/>
      <c r="O31" s="11"/>
      <c r="P31" s="11"/>
      <c r="Q31" s="11"/>
      <c r="R31" s="14"/>
      <c r="S31" s="39" t="str">
        <f t="shared" si="0"/>
        <v/>
      </c>
    </row>
    <row r="32" spans="1:19">
      <c r="A32" s="12"/>
      <c r="B32" s="13"/>
      <c r="C32" s="13"/>
      <c r="D32" s="12"/>
      <c r="E32" s="12"/>
      <c r="F32" s="12"/>
      <c r="G32" s="12"/>
      <c r="H32" s="12"/>
      <c r="I32" s="12"/>
      <c r="J32" s="12"/>
      <c r="K32" s="11"/>
      <c r="L32" s="11"/>
      <c r="M32" s="11"/>
      <c r="N32" s="11"/>
      <c r="O32" s="11"/>
      <c r="P32" s="11"/>
      <c r="Q32" s="11"/>
      <c r="R32" s="14"/>
      <c r="S32" s="39" t="str">
        <f t="shared" si="0"/>
        <v/>
      </c>
    </row>
    <row r="33" spans="1:19">
      <c r="A33" s="12"/>
      <c r="B33" s="13"/>
      <c r="C33" s="13"/>
      <c r="D33" s="12"/>
      <c r="E33" s="12"/>
      <c r="F33" s="12"/>
      <c r="G33" s="12"/>
      <c r="H33" s="12"/>
      <c r="I33" s="12"/>
      <c r="J33" s="12"/>
      <c r="K33" s="11"/>
      <c r="L33" s="11"/>
      <c r="M33" s="11"/>
      <c r="N33" s="11"/>
      <c r="O33" s="11"/>
      <c r="P33" s="11"/>
      <c r="Q33" s="11"/>
      <c r="R33" s="14"/>
      <c r="S33" s="39" t="str">
        <f t="shared" si="0"/>
        <v/>
      </c>
    </row>
    <row r="34" spans="1:19">
      <c r="A34" s="12"/>
      <c r="B34" s="13"/>
      <c r="C34" s="13"/>
      <c r="D34" s="12"/>
      <c r="E34" s="12"/>
      <c r="F34" s="12"/>
      <c r="G34" s="12"/>
      <c r="H34" s="12"/>
      <c r="I34" s="12"/>
      <c r="J34" s="12"/>
      <c r="K34" s="11"/>
      <c r="L34" s="11"/>
      <c r="M34" s="11"/>
      <c r="N34" s="11"/>
      <c r="O34" s="11"/>
      <c r="P34" s="11"/>
      <c r="Q34" s="11"/>
      <c r="R34" s="14"/>
      <c r="S34" s="39" t="str">
        <f t="shared" si="0"/>
        <v/>
      </c>
    </row>
    <row r="35" spans="1:19">
      <c r="A35" s="12"/>
      <c r="B35" s="13"/>
      <c r="C35" s="13"/>
      <c r="D35" s="12"/>
      <c r="E35" s="12"/>
      <c r="F35" s="12"/>
      <c r="G35" s="12"/>
      <c r="H35" s="12"/>
      <c r="I35" s="12"/>
      <c r="J35" s="12"/>
      <c r="K35" s="11"/>
      <c r="L35" s="11"/>
      <c r="M35" s="11"/>
      <c r="N35" s="11"/>
      <c r="O35" s="11"/>
      <c r="P35" s="11"/>
      <c r="Q35" s="11"/>
      <c r="R35" s="14"/>
      <c r="S35" s="39" t="str">
        <f t="shared" si="0"/>
        <v/>
      </c>
    </row>
    <row r="36" spans="1:19">
      <c r="A36" s="12"/>
      <c r="B36" s="13"/>
      <c r="C36" s="13"/>
      <c r="D36" s="12"/>
      <c r="E36" s="12"/>
      <c r="F36" s="12"/>
      <c r="G36" s="12"/>
      <c r="H36" s="12"/>
      <c r="I36" s="12"/>
      <c r="J36" s="12"/>
      <c r="K36" s="11"/>
      <c r="L36" s="11"/>
      <c r="M36" s="11"/>
      <c r="N36" s="11"/>
      <c r="O36" s="11"/>
      <c r="P36" s="11"/>
      <c r="Q36" s="11"/>
      <c r="R36" s="14"/>
      <c r="S36" s="39" t="str">
        <f t="shared" si="0"/>
        <v/>
      </c>
    </row>
    <row r="37" spans="1:19">
      <c r="A37" s="12"/>
      <c r="B37" s="13"/>
      <c r="C37" s="13"/>
      <c r="D37" s="12"/>
      <c r="E37" s="12"/>
      <c r="F37" s="12"/>
      <c r="G37" s="12"/>
      <c r="H37" s="12"/>
      <c r="I37" s="12"/>
      <c r="J37" s="12"/>
      <c r="K37" s="11"/>
      <c r="L37" s="11"/>
      <c r="M37" s="11"/>
      <c r="N37" s="11"/>
      <c r="O37" s="11"/>
      <c r="P37" s="11"/>
      <c r="Q37" s="11"/>
      <c r="R37" s="14"/>
      <c r="S37" s="39" t="str">
        <f t="shared" si="0"/>
        <v/>
      </c>
    </row>
    <row r="38" spans="1:19">
      <c r="A38" s="12"/>
      <c r="B38" s="13"/>
      <c r="C38" s="13"/>
      <c r="D38" s="12"/>
      <c r="E38" s="12"/>
      <c r="F38" s="12"/>
      <c r="G38" s="12"/>
      <c r="H38" s="12"/>
      <c r="I38" s="12"/>
      <c r="J38" s="12"/>
      <c r="K38" s="11"/>
      <c r="L38" s="11"/>
      <c r="M38" s="11"/>
      <c r="N38" s="11"/>
      <c r="O38" s="11"/>
      <c r="P38" s="11"/>
      <c r="Q38" s="11"/>
      <c r="R38" s="14"/>
      <c r="S38" s="39" t="str">
        <f t="shared" si="0"/>
        <v/>
      </c>
    </row>
    <row r="39" spans="1:19">
      <c r="A39" s="12"/>
      <c r="B39" s="13"/>
      <c r="C39" s="13"/>
      <c r="D39" s="12"/>
      <c r="E39" s="12"/>
      <c r="F39" s="12"/>
      <c r="G39" s="12"/>
      <c r="H39" s="12"/>
      <c r="I39" s="12"/>
      <c r="J39" s="12"/>
      <c r="K39" s="11"/>
      <c r="L39" s="11"/>
      <c r="M39" s="11"/>
      <c r="N39" s="11"/>
      <c r="O39" s="11"/>
      <c r="P39" s="11"/>
      <c r="Q39" s="11"/>
      <c r="R39" s="14"/>
      <c r="S39" s="39" t="str">
        <f t="shared" si="0"/>
        <v/>
      </c>
    </row>
    <row r="40" spans="1:19">
      <c r="A40" s="12"/>
      <c r="B40" s="13"/>
      <c r="C40" s="13"/>
      <c r="D40" s="12"/>
      <c r="E40" s="12"/>
      <c r="F40" s="12"/>
      <c r="G40" s="12"/>
      <c r="H40" s="12"/>
      <c r="I40" s="12"/>
      <c r="J40" s="12"/>
      <c r="K40" s="11"/>
      <c r="L40" s="11"/>
      <c r="M40" s="11"/>
      <c r="N40" s="11"/>
      <c r="O40" s="11"/>
      <c r="P40" s="11"/>
      <c r="Q40" s="11"/>
      <c r="R40" s="14"/>
      <c r="S40" s="39" t="str">
        <f t="shared" si="0"/>
        <v/>
      </c>
    </row>
    <row r="41" spans="1:19">
      <c r="A41" s="12"/>
      <c r="B41" s="13"/>
      <c r="C41" s="13"/>
      <c r="D41" s="12"/>
      <c r="E41" s="12"/>
      <c r="F41" s="12"/>
      <c r="G41" s="12"/>
      <c r="H41" s="12"/>
      <c r="I41" s="12"/>
      <c r="J41" s="12"/>
      <c r="K41" s="11"/>
      <c r="L41" s="11"/>
      <c r="M41" s="11"/>
      <c r="N41" s="11"/>
      <c r="O41" s="11"/>
      <c r="P41" s="11"/>
      <c r="Q41" s="11"/>
      <c r="R41" s="14"/>
      <c r="S41" s="39" t="str">
        <f t="shared" si="0"/>
        <v/>
      </c>
    </row>
    <row r="42" spans="1:19">
      <c r="A42" s="12"/>
      <c r="B42" s="13"/>
      <c r="C42" s="13"/>
      <c r="D42" s="12"/>
      <c r="E42" s="12"/>
      <c r="F42" s="12"/>
      <c r="G42" s="12"/>
      <c r="H42" s="12"/>
      <c r="I42" s="12"/>
      <c r="J42" s="12"/>
      <c r="K42" s="11"/>
      <c r="L42" s="11"/>
      <c r="M42" s="11"/>
      <c r="N42" s="11"/>
      <c r="O42" s="11"/>
      <c r="P42" s="11"/>
      <c r="Q42" s="11"/>
      <c r="R42" s="14"/>
      <c r="S42" s="39" t="str">
        <f t="shared" si="0"/>
        <v/>
      </c>
    </row>
    <row r="43" spans="1:19">
      <c r="A43" s="12"/>
      <c r="B43" s="13"/>
      <c r="C43" s="13"/>
      <c r="D43" s="12"/>
      <c r="E43" s="12"/>
      <c r="F43" s="12"/>
      <c r="G43" s="12"/>
      <c r="H43" s="12"/>
      <c r="I43" s="12"/>
      <c r="J43" s="12"/>
      <c r="K43" s="11"/>
      <c r="L43" s="11"/>
      <c r="M43" s="11"/>
      <c r="N43" s="11"/>
      <c r="O43" s="11"/>
      <c r="P43" s="11"/>
      <c r="Q43" s="11"/>
      <c r="R43" s="14"/>
      <c r="S43" s="39" t="str">
        <f t="shared" si="0"/>
        <v/>
      </c>
    </row>
    <row r="44" spans="1:19">
      <c r="A44" s="12"/>
      <c r="B44" s="13"/>
      <c r="C44" s="13"/>
      <c r="D44" s="12"/>
      <c r="E44" s="12"/>
      <c r="F44" s="12"/>
      <c r="G44" s="12"/>
      <c r="H44" s="12"/>
      <c r="I44" s="12"/>
      <c r="J44" s="12"/>
      <c r="K44" s="11"/>
      <c r="L44" s="11"/>
      <c r="M44" s="11"/>
      <c r="N44" s="11"/>
      <c r="O44" s="11"/>
      <c r="P44" s="11"/>
      <c r="Q44" s="11"/>
      <c r="R44" s="14"/>
      <c r="S44" s="39" t="str">
        <f t="shared" si="0"/>
        <v/>
      </c>
    </row>
    <row r="45" spans="1:19">
      <c r="A45" s="12"/>
      <c r="B45" s="13"/>
      <c r="C45" s="13"/>
      <c r="D45" s="12"/>
      <c r="E45" s="12"/>
      <c r="F45" s="12"/>
      <c r="G45" s="12"/>
      <c r="H45" s="12"/>
      <c r="I45" s="12"/>
      <c r="J45" s="12"/>
      <c r="K45" s="11"/>
      <c r="L45" s="11"/>
      <c r="M45" s="11"/>
      <c r="N45" s="11"/>
      <c r="O45" s="11"/>
      <c r="P45" s="11"/>
      <c r="Q45" s="11"/>
      <c r="R45" s="14"/>
      <c r="S45" s="39" t="str">
        <f t="shared" si="0"/>
        <v/>
      </c>
    </row>
    <row r="46" spans="1:19">
      <c r="A46" s="12"/>
      <c r="B46" s="13"/>
      <c r="C46" s="13"/>
      <c r="D46" s="12"/>
      <c r="E46" s="12"/>
      <c r="F46" s="12"/>
      <c r="G46" s="12"/>
      <c r="H46" s="12"/>
      <c r="I46" s="12"/>
      <c r="J46" s="12"/>
      <c r="K46" s="11"/>
      <c r="L46" s="11"/>
      <c r="M46" s="11"/>
      <c r="N46" s="11"/>
      <c r="O46" s="11"/>
      <c r="P46" s="11"/>
      <c r="Q46" s="11"/>
      <c r="R46" s="14"/>
      <c r="S46" s="39" t="str">
        <f t="shared" si="0"/>
        <v/>
      </c>
    </row>
    <row r="47" spans="1:19">
      <c r="A47" s="12"/>
      <c r="B47" s="13"/>
      <c r="C47" s="13"/>
      <c r="D47" s="12"/>
      <c r="E47" s="12"/>
      <c r="F47" s="12"/>
      <c r="G47" s="12"/>
      <c r="H47" s="12"/>
      <c r="I47" s="12"/>
      <c r="J47" s="12"/>
      <c r="K47" s="11"/>
      <c r="L47" s="11"/>
      <c r="M47" s="11"/>
      <c r="N47" s="11"/>
      <c r="O47" s="11"/>
      <c r="P47" s="11"/>
      <c r="Q47" s="11"/>
      <c r="R47" s="14"/>
      <c r="S47" s="39" t="str">
        <f t="shared" si="0"/>
        <v/>
      </c>
    </row>
    <row r="48" spans="1:19">
      <c r="A48" s="12"/>
      <c r="B48" s="13"/>
      <c r="C48" s="13"/>
      <c r="D48" s="12"/>
      <c r="E48" s="12"/>
      <c r="F48" s="12"/>
      <c r="G48" s="12"/>
      <c r="H48" s="12"/>
      <c r="I48" s="12"/>
      <c r="J48" s="12"/>
      <c r="K48" s="11"/>
      <c r="L48" s="11"/>
      <c r="M48" s="11"/>
      <c r="N48" s="11"/>
      <c r="O48" s="11"/>
      <c r="P48" s="11"/>
      <c r="Q48" s="11"/>
      <c r="R48" s="14"/>
      <c r="S48" s="39" t="str">
        <f t="shared" si="0"/>
        <v/>
      </c>
    </row>
    <row r="49" spans="1:19">
      <c r="A49" s="12"/>
      <c r="B49" s="13"/>
      <c r="C49" s="13"/>
      <c r="D49" s="12"/>
      <c r="E49" s="12"/>
      <c r="F49" s="12"/>
      <c r="G49" s="12"/>
      <c r="H49" s="12"/>
      <c r="I49" s="12"/>
      <c r="J49" s="12"/>
      <c r="K49" s="11"/>
      <c r="L49" s="11"/>
      <c r="M49" s="11"/>
      <c r="N49" s="11"/>
      <c r="O49" s="11"/>
      <c r="P49" s="11"/>
      <c r="Q49" s="11"/>
      <c r="R49" s="14"/>
      <c r="S49" s="39" t="str">
        <f t="shared" si="0"/>
        <v/>
      </c>
    </row>
    <row r="50" spans="1:19">
      <c r="A50" s="12"/>
      <c r="B50" s="13"/>
      <c r="C50" s="13"/>
      <c r="D50" s="12"/>
      <c r="E50" s="12"/>
      <c r="F50" s="12"/>
      <c r="G50" s="12"/>
      <c r="H50" s="12"/>
      <c r="I50" s="12"/>
      <c r="J50" s="12"/>
      <c r="K50" s="11"/>
      <c r="L50" s="11"/>
      <c r="M50" s="11"/>
      <c r="N50" s="11"/>
      <c r="O50" s="11"/>
      <c r="P50" s="11"/>
      <c r="Q50" s="11"/>
      <c r="R50" s="14"/>
      <c r="S50" s="39" t="str">
        <f t="shared" si="0"/>
        <v/>
      </c>
    </row>
    <row r="51" spans="1:19">
      <c r="A51" s="12"/>
      <c r="B51" s="13"/>
      <c r="C51" s="13"/>
      <c r="D51" s="12"/>
      <c r="E51" s="12"/>
      <c r="F51" s="12"/>
      <c r="G51" s="12"/>
      <c r="H51" s="12"/>
      <c r="I51" s="12"/>
      <c r="J51" s="12"/>
      <c r="K51" s="11"/>
      <c r="L51" s="11"/>
      <c r="M51" s="11"/>
      <c r="N51" s="11"/>
      <c r="O51" s="11"/>
      <c r="P51" s="11"/>
      <c r="Q51" s="11"/>
      <c r="R51" s="14"/>
      <c r="S51" s="39" t="str">
        <f t="shared" si="0"/>
        <v/>
      </c>
    </row>
    <row r="52" spans="1:19">
      <c r="A52" s="12"/>
      <c r="B52" s="13"/>
      <c r="C52" s="13"/>
      <c r="D52" s="12"/>
      <c r="E52" s="12"/>
      <c r="F52" s="12"/>
      <c r="G52" s="12"/>
      <c r="H52" s="12"/>
      <c r="I52" s="12"/>
      <c r="J52" s="12"/>
      <c r="K52" s="11"/>
      <c r="L52" s="11"/>
      <c r="M52" s="11"/>
      <c r="N52" s="11"/>
      <c r="O52" s="11"/>
      <c r="P52" s="11"/>
      <c r="Q52" s="11"/>
      <c r="R52" s="14"/>
      <c r="S52" s="39" t="str">
        <f t="shared" si="0"/>
        <v/>
      </c>
    </row>
    <row r="53" spans="1:19">
      <c r="A53" s="12"/>
      <c r="B53" s="13"/>
      <c r="C53" s="13"/>
      <c r="D53" s="12"/>
      <c r="E53" s="12"/>
      <c r="F53" s="12"/>
      <c r="G53" s="12"/>
      <c r="H53" s="12"/>
      <c r="I53" s="12"/>
      <c r="J53" s="12"/>
      <c r="K53" s="11"/>
      <c r="L53" s="11"/>
      <c r="M53" s="11"/>
      <c r="N53" s="11"/>
      <c r="O53" s="11"/>
      <c r="P53" s="11"/>
      <c r="Q53" s="11"/>
      <c r="R53" s="14"/>
      <c r="S53" s="39" t="str">
        <f t="shared" si="0"/>
        <v/>
      </c>
    </row>
    <row r="54" spans="1:19">
      <c r="A54" s="12"/>
      <c r="B54" s="13"/>
      <c r="C54" s="13"/>
      <c r="D54" s="12"/>
      <c r="E54" s="12"/>
      <c r="F54" s="12"/>
      <c r="G54" s="12"/>
      <c r="H54" s="12"/>
      <c r="I54" s="12"/>
      <c r="J54" s="12"/>
      <c r="K54" s="11"/>
      <c r="L54" s="11"/>
      <c r="M54" s="11"/>
      <c r="N54" s="11"/>
      <c r="O54" s="11"/>
      <c r="P54" s="11"/>
      <c r="Q54" s="11"/>
      <c r="R54" s="14"/>
      <c r="S54" s="39" t="str">
        <f t="shared" si="0"/>
        <v/>
      </c>
    </row>
    <row r="55" spans="1:19">
      <c r="A55" s="12"/>
      <c r="B55" s="13"/>
      <c r="C55" s="13"/>
      <c r="D55" s="12"/>
      <c r="E55" s="12"/>
      <c r="F55" s="12"/>
      <c r="G55" s="12"/>
      <c r="H55" s="12"/>
      <c r="I55" s="12"/>
      <c r="J55" s="12"/>
      <c r="K55" s="11"/>
      <c r="L55" s="11"/>
      <c r="M55" s="11"/>
      <c r="N55" s="11"/>
      <c r="O55" s="11"/>
      <c r="P55" s="11"/>
      <c r="Q55" s="11"/>
      <c r="R55" s="14"/>
      <c r="S55" s="39" t="str">
        <f t="shared" si="0"/>
        <v/>
      </c>
    </row>
    <row r="56" spans="1:19">
      <c r="A56" s="12"/>
      <c r="B56" s="13"/>
      <c r="C56" s="13"/>
      <c r="D56" s="12"/>
      <c r="E56" s="12"/>
      <c r="F56" s="12"/>
      <c r="G56" s="12"/>
      <c r="H56" s="12"/>
      <c r="I56" s="12"/>
      <c r="J56" s="12"/>
      <c r="K56" s="11"/>
      <c r="L56" s="11"/>
      <c r="M56" s="11"/>
      <c r="N56" s="11"/>
      <c r="O56" s="11"/>
      <c r="P56" s="11"/>
      <c r="Q56" s="11"/>
      <c r="R56" s="14"/>
      <c r="S56" s="39" t="str">
        <f t="shared" si="0"/>
        <v/>
      </c>
    </row>
    <row r="57" spans="1:19">
      <c r="A57" s="12"/>
      <c r="B57" s="13"/>
      <c r="C57" s="13"/>
      <c r="D57" s="12"/>
      <c r="E57" s="12"/>
      <c r="F57" s="12"/>
      <c r="G57" s="12"/>
      <c r="H57" s="12"/>
      <c r="I57" s="12"/>
      <c r="J57" s="12"/>
      <c r="K57" s="11"/>
      <c r="L57" s="11"/>
      <c r="M57" s="11"/>
      <c r="N57" s="11"/>
      <c r="O57" s="11"/>
      <c r="P57" s="11"/>
      <c r="Q57" s="11"/>
      <c r="R57" s="14"/>
      <c r="S57" s="39" t="str">
        <f t="shared" si="0"/>
        <v/>
      </c>
    </row>
    <row r="58" spans="1:19">
      <c r="A58" s="12"/>
      <c r="B58" s="13"/>
      <c r="C58" s="13"/>
      <c r="D58" s="12"/>
      <c r="E58" s="12"/>
      <c r="F58" s="12"/>
      <c r="G58" s="12"/>
      <c r="H58" s="12"/>
      <c r="I58" s="12"/>
      <c r="J58" s="12"/>
      <c r="K58" s="11"/>
      <c r="L58" s="11"/>
      <c r="M58" s="11"/>
      <c r="N58" s="11"/>
      <c r="O58" s="11"/>
      <c r="P58" s="11"/>
      <c r="Q58" s="11"/>
      <c r="R58" s="14"/>
      <c r="S58" s="39" t="str">
        <f t="shared" si="0"/>
        <v/>
      </c>
    </row>
    <row r="59" spans="1:19">
      <c r="A59" s="12"/>
      <c r="B59" s="13"/>
      <c r="C59" s="13"/>
      <c r="D59" s="12"/>
      <c r="E59" s="12"/>
      <c r="F59" s="12"/>
      <c r="G59" s="12"/>
      <c r="H59" s="12"/>
      <c r="I59" s="12"/>
      <c r="J59" s="12"/>
      <c r="K59" s="11"/>
      <c r="L59" s="11"/>
      <c r="M59" s="11"/>
      <c r="N59" s="11"/>
      <c r="O59" s="11"/>
      <c r="P59" s="11"/>
      <c r="Q59" s="11"/>
      <c r="R59" s="14"/>
      <c r="S59" s="39" t="str">
        <f t="shared" si="0"/>
        <v/>
      </c>
    </row>
    <row r="60" spans="1:19">
      <c r="A60" s="12"/>
      <c r="B60" s="13"/>
      <c r="C60" s="13"/>
      <c r="D60" s="12"/>
      <c r="E60" s="12"/>
      <c r="F60" s="12"/>
      <c r="G60" s="12"/>
      <c r="H60" s="12"/>
      <c r="I60" s="12"/>
      <c r="J60" s="12"/>
      <c r="K60" s="11"/>
      <c r="L60" s="11"/>
      <c r="M60" s="11"/>
      <c r="N60" s="11"/>
      <c r="O60" s="11"/>
      <c r="P60" s="11"/>
      <c r="Q60" s="11"/>
      <c r="R60" s="14"/>
      <c r="S60" s="39" t="str">
        <f t="shared" si="0"/>
        <v/>
      </c>
    </row>
    <row r="61" spans="1:19">
      <c r="A61" s="12"/>
      <c r="B61" s="13"/>
      <c r="C61" s="13"/>
      <c r="D61" s="12"/>
      <c r="E61" s="12"/>
      <c r="F61" s="12"/>
      <c r="G61" s="12"/>
      <c r="H61" s="12"/>
      <c r="I61" s="12"/>
      <c r="J61" s="12"/>
      <c r="K61" s="11"/>
      <c r="L61" s="11"/>
      <c r="M61" s="11"/>
      <c r="N61" s="11"/>
      <c r="O61" s="11"/>
      <c r="P61" s="11"/>
      <c r="Q61" s="11"/>
      <c r="R61" s="14"/>
      <c r="S61" s="39" t="str">
        <f t="shared" si="0"/>
        <v/>
      </c>
    </row>
    <row r="62" spans="1:19">
      <c r="A62" s="12"/>
      <c r="B62" s="13"/>
      <c r="C62" s="13"/>
      <c r="D62" s="12"/>
      <c r="E62" s="12"/>
      <c r="F62" s="12"/>
      <c r="G62" s="12"/>
      <c r="H62" s="12"/>
      <c r="I62" s="12"/>
      <c r="J62" s="12"/>
      <c r="K62" s="11"/>
      <c r="L62" s="11"/>
      <c r="M62" s="11"/>
      <c r="N62" s="11"/>
      <c r="O62" s="11"/>
      <c r="P62" s="11"/>
      <c r="Q62" s="11"/>
      <c r="R62" s="14"/>
      <c r="S62" s="39" t="str">
        <f t="shared" si="0"/>
        <v/>
      </c>
    </row>
    <row r="63" spans="1:19">
      <c r="A63" s="12"/>
      <c r="B63" s="13"/>
      <c r="C63" s="13"/>
      <c r="D63" s="12"/>
      <c r="E63" s="12"/>
      <c r="F63" s="12"/>
      <c r="G63" s="12"/>
      <c r="H63" s="12"/>
      <c r="I63" s="12"/>
      <c r="J63" s="12"/>
      <c r="K63" s="11"/>
      <c r="L63" s="11"/>
      <c r="M63" s="11"/>
      <c r="N63" s="11"/>
      <c r="O63" s="11"/>
      <c r="P63" s="11"/>
      <c r="Q63" s="11"/>
      <c r="R63" s="14"/>
      <c r="S63" s="39" t="str">
        <f t="shared" si="0"/>
        <v/>
      </c>
    </row>
    <row r="64" spans="1:19">
      <c r="A64" s="12"/>
      <c r="B64" s="13"/>
      <c r="C64" s="13"/>
      <c r="D64" s="12"/>
      <c r="E64" s="12"/>
      <c r="F64" s="12"/>
      <c r="G64" s="12"/>
      <c r="H64" s="12"/>
      <c r="I64" s="12"/>
      <c r="J64" s="12"/>
      <c r="K64" s="11"/>
      <c r="L64" s="11"/>
      <c r="M64" s="11"/>
      <c r="N64" s="11"/>
      <c r="O64" s="11"/>
      <c r="P64" s="11"/>
      <c r="Q64" s="11"/>
      <c r="R64" s="14"/>
      <c r="S64" s="39" t="str">
        <f t="shared" si="0"/>
        <v/>
      </c>
    </row>
    <row r="65" spans="1:19">
      <c r="A65" s="12"/>
      <c r="B65" s="13"/>
      <c r="C65" s="13"/>
      <c r="D65" s="12"/>
      <c r="E65" s="12"/>
      <c r="F65" s="12"/>
      <c r="G65" s="12"/>
      <c r="H65" s="12"/>
      <c r="I65" s="12"/>
      <c r="J65" s="12"/>
      <c r="K65" s="11"/>
      <c r="L65" s="11"/>
      <c r="M65" s="11"/>
      <c r="N65" s="11"/>
      <c r="O65" s="11"/>
      <c r="P65" s="11"/>
      <c r="Q65" s="11"/>
      <c r="R65" s="14"/>
      <c r="S65" s="39" t="str">
        <f t="shared" si="0"/>
        <v/>
      </c>
    </row>
    <row r="66" spans="1:19">
      <c r="A66" s="12"/>
      <c r="B66" s="13"/>
      <c r="C66" s="13"/>
      <c r="D66" s="12"/>
      <c r="E66" s="12"/>
      <c r="F66" s="12"/>
      <c r="G66" s="12"/>
      <c r="H66" s="12"/>
      <c r="I66" s="12"/>
      <c r="J66" s="12"/>
      <c r="K66" s="11"/>
      <c r="L66" s="11"/>
      <c r="M66" s="11"/>
      <c r="N66" s="11"/>
      <c r="O66" s="11"/>
      <c r="P66" s="11"/>
      <c r="Q66" s="11"/>
      <c r="R66" s="14"/>
      <c r="S66" s="39" t="str">
        <f t="shared" si="0"/>
        <v/>
      </c>
    </row>
    <row r="67" spans="1:19">
      <c r="A67" s="12"/>
      <c r="B67" s="13"/>
      <c r="C67" s="13"/>
      <c r="D67" s="12"/>
      <c r="E67" s="12"/>
      <c r="F67" s="12"/>
      <c r="G67" s="12"/>
      <c r="H67" s="12"/>
      <c r="I67" s="12"/>
      <c r="J67" s="12"/>
      <c r="K67" s="11"/>
      <c r="L67" s="11"/>
      <c r="M67" s="11"/>
      <c r="N67" s="11"/>
      <c r="O67" s="11"/>
      <c r="P67" s="11"/>
      <c r="Q67" s="11"/>
      <c r="R67" s="14"/>
      <c r="S67" s="39" t="str">
        <f t="shared" si="0"/>
        <v/>
      </c>
    </row>
    <row r="68" spans="1:19">
      <c r="A68" s="12"/>
      <c r="B68" s="13"/>
      <c r="C68" s="13"/>
      <c r="D68" s="12"/>
      <c r="E68" s="12"/>
      <c r="F68" s="12"/>
      <c r="G68" s="12"/>
      <c r="H68" s="12"/>
      <c r="I68" s="12"/>
      <c r="J68" s="12"/>
      <c r="K68" s="11"/>
      <c r="L68" s="11"/>
      <c r="M68" s="11"/>
      <c r="N68" s="11"/>
      <c r="O68" s="11"/>
      <c r="P68" s="11"/>
      <c r="Q68" s="11"/>
      <c r="R68" s="14"/>
      <c r="S68" s="39" t="str">
        <f t="shared" si="0"/>
        <v/>
      </c>
    </row>
    <row r="69" spans="1:19">
      <c r="A69" s="12"/>
      <c r="B69" s="13"/>
      <c r="C69" s="13"/>
      <c r="D69" s="12"/>
      <c r="E69" s="12"/>
      <c r="F69" s="12"/>
      <c r="G69" s="12"/>
      <c r="H69" s="12"/>
      <c r="I69" s="12"/>
      <c r="J69" s="12"/>
      <c r="K69" s="11"/>
      <c r="L69" s="11"/>
      <c r="M69" s="11"/>
      <c r="N69" s="11"/>
      <c r="O69" s="11"/>
      <c r="P69" s="11"/>
      <c r="Q69" s="11"/>
      <c r="R69" s="14"/>
      <c r="S69" s="39" t="str">
        <f t="shared" si="0"/>
        <v/>
      </c>
    </row>
    <row r="70" spans="1:19">
      <c r="A70" s="12"/>
      <c r="B70" s="13"/>
      <c r="C70" s="13"/>
      <c r="D70" s="12"/>
      <c r="E70" s="12"/>
      <c r="F70" s="12"/>
      <c r="G70" s="12"/>
      <c r="H70" s="12"/>
      <c r="I70" s="12"/>
      <c r="J70" s="12"/>
      <c r="K70" s="11"/>
      <c r="L70" s="11"/>
      <c r="M70" s="11"/>
      <c r="N70" s="11"/>
      <c r="O70" s="11"/>
      <c r="P70" s="11"/>
      <c r="Q70" s="11"/>
      <c r="R70" s="14"/>
      <c r="S70" s="39" t="str">
        <f t="shared" si="0"/>
        <v/>
      </c>
    </row>
    <row r="71" spans="1:19">
      <c r="A71" s="12"/>
      <c r="B71" s="13"/>
      <c r="C71" s="13"/>
      <c r="D71" s="12"/>
      <c r="E71" s="12"/>
      <c r="F71" s="12"/>
      <c r="G71" s="12"/>
      <c r="H71" s="12"/>
      <c r="I71" s="12"/>
      <c r="J71" s="12"/>
      <c r="K71" s="11"/>
      <c r="L71" s="11"/>
      <c r="M71" s="11"/>
      <c r="N71" s="11"/>
      <c r="O71" s="11"/>
      <c r="P71" s="11"/>
      <c r="Q71" s="11"/>
      <c r="R71" s="14"/>
      <c r="S71" s="39" t="str">
        <f t="shared" si="0"/>
        <v/>
      </c>
    </row>
    <row r="72" spans="1:19">
      <c r="A72" s="12"/>
      <c r="B72" s="13"/>
      <c r="C72" s="13"/>
      <c r="D72" s="12"/>
      <c r="E72" s="12"/>
      <c r="F72" s="12"/>
      <c r="G72" s="12"/>
      <c r="H72" s="12"/>
      <c r="I72" s="12"/>
      <c r="J72" s="12"/>
      <c r="K72" s="11"/>
      <c r="L72" s="11"/>
      <c r="M72" s="11"/>
      <c r="N72" s="11"/>
      <c r="O72" s="11"/>
      <c r="P72" s="11"/>
      <c r="Q72" s="11"/>
      <c r="R72" s="14"/>
      <c r="S72" s="39" t="str">
        <f t="shared" si="0"/>
        <v/>
      </c>
    </row>
    <row r="73" spans="1:19">
      <c r="A73" s="12"/>
      <c r="B73" s="13"/>
      <c r="C73" s="13"/>
      <c r="D73" s="12"/>
      <c r="E73" s="12"/>
      <c r="F73" s="12"/>
      <c r="G73" s="12"/>
      <c r="H73" s="12"/>
      <c r="I73" s="12"/>
      <c r="J73" s="12"/>
      <c r="K73" s="11"/>
      <c r="L73" s="11"/>
      <c r="M73" s="11"/>
      <c r="N73" s="11"/>
      <c r="O73" s="11"/>
      <c r="P73" s="11"/>
      <c r="Q73" s="11"/>
      <c r="R73" s="14"/>
      <c r="S73" s="39" t="str">
        <f t="shared" ref="S73:S111" si="1">IF(K73="","",K73+S72)</f>
        <v/>
      </c>
    </row>
    <row r="74" spans="1:19">
      <c r="A74" s="12"/>
      <c r="B74" s="13"/>
      <c r="C74" s="13"/>
      <c r="D74" s="12"/>
      <c r="E74" s="12"/>
      <c r="F74" s="12"/>
      <c r="G74" s="12"/>
      <c r="H74" s="12"/>
      <c r="I74" s="12"/>
      <c r="J74" s="12"/>
      <c r="K74" s="11"/>
      <c r="L74" s="11"/>
      <c r="M74" s="11"/>
      <c r="N74" s="11"/>
      <c r="O74" s="11"/>
      <c r="P74" s="11"/>
      <c r="Q74" s="11"/>
      <c r="R74" s="14"/>
      <c r="S74" s="39" t="str">
        <f t="shared" si="1"/>
        <v/>
      </c>
    </row>
    <row r="75" spans="1:19">
      <c r="A75" s="12"/>
      <c r="B75" s="13"/>
      <c r="C75" s="13"/>
      <c r="D75" s="12"/>
      <c r="E75" s="12"/>
      <c r="F75" s="12"/>
      <c r="G75" s="12"/>
      <c r="H75" s="12"/>
      <c r="I75" s="12"/>
      <c r="J75" s="12"/>
      <c r="K75" s="11"/>
      <c r="L75" s="11"/>
      <c r="M75" s="11"/>
      <c r="N75" s="11"/>
      <c r="O75" s="11"/>
      <c r="P75" s="11"/>
      <c r="Q75" s="11"/>
      <c r="R75" s="14"/>
      <c r="S75" s="39" t="str">
        <f t="shared" si="1"/>
        <v/>
      </c>
    </row>
    <row r="76" spans="1:19">
      <c r="A76" s="12"/>
      <c r="B76" s="13"/>
      <c r="C76" s="13"/>
      <c r="D76" s="12"/>
      <c r="E76" s="12"/>
      <c r="F76" s="12"/>
      <c r="G76" s="12"/>
      <c r="H76" s="12"/>
      <c r="I76" s="12"/>
      <c r="J76" s="12"/>
      <c r="K76" s="11"/>
      <c r="L76" s="11"/>
      <c r="M76" s="11"/>
      <c r="N76" s="11"/>
      <c r="O76" s="11"/>
      <c r="P76" s="11"/>
      <c r="Q76" s="11"/>
      <c r="R76" s="14"/>
      <c r="S76" s="39" t="str">
        <f t="shared" si="1"/>
        <v/>
      </c>
    </row>
    <row r="77" spans="1:19">
      <c r="A77" s="12"/>
      <c r="B77" s="13"/>
      <c r="C77" s="13"/>
      <c r="D77" s="12"/>
      <c r="E77" s="12"/>
      <c r="F77" s="12"/>
      <c r="G77" s="12"/>
      <c r="H77" s="12"/>
      <c r="I77" s="12"/>
      <c r="J77" s="12"/>
      <c r="K77" s="11"/>
      <c r="L77" s="11"/>
      <c r="M77" s="11"/>
      <c r="N77" s="11"/>
      <c r="O77" s="11"/>
      <c r="P77" s="11"/>
      <c r="Q77" s="11"/>
      <c r="R77" s="14"/>
      <c r="S77" s="39" t="str">
        <f t="shared" si="1"/>
        <v/>
      </c>
    </row>
    <row r="78" spans="1:19">
      <c r="A78" s="12"/>
      <c r="B78" s="13"/>
      <c r="C78" s="13"/>
      <c r="D78" s="12"/>
      <c r="E78" s="12"/>
      <c r="F78" s="12"/>
      <c r="G78" s="12"/>
      <c r="H78" s="12"/>
      <c r="I78" s="12"/>
      <c r="J78" s="12"/>
      <c r="K78" s="11"/>
      <c r="L78" s="11"/>
      <c r="M78" s="11"/>
      <c r="N78" s="11"/>
      <c r="O78" s="11"/>
      <c r="P78" s="11"/>
      <c r="Q78" s="11"/>
      <c r="R78" s="14"/>
      <c r="S78" s="39" t="str">
        <f t="shared" si="1"/>
        <v/>
      </c>
    </row>
    <row r="79" spans="1:19">
      <c r="A79" s="12"/>
      <c r="B79" s="13"/>
      <c r="C79" s="13"/>
      <c r="D79" s="12"/>
      <c r="E79" s="12"/>
      <c r="F79" s="12"/>
      <c r="G79" s="12"/>
      <c r="H79" s="12"/>
      <c r="I79" s="12"/>
      <c r="J79" s="12"/>
      <c r="K79" s="11"/>
      <c r="L79" s="11"/>
      <c r="M79" s="11"/>
      <c r="N79" s="11"/>
      <c r="O79" s="11"/>
      <c r="P79" s="11"/>
      <c r="Q79" s="11"/>
      <c r="R79" s="14"/>
      <c r="S79" s="39" t="str">
        <f t="shared" si="1"/>
        <v/>
      </c>
    </row>
    <row r="80" spans="1:19">
      <c r="A80" s="12"/>
      <c r="B80" s="13"/>
      <c r="C80" s="13"/>
      <c r="D80" s="12"/>
      <c r="E80" s="12"/>
      <c r="F80" s="12"/>
      <c r="G80" s="12"/>
      <c r="H80" s="12"/>
      <c r="I80" s="12"/>
      <c r="J80" s="12"/>
      <c r="K80" s="11"/>
      <c r="L80" s="11"/>
      <c r="M80" s="11"/>
      <c r="N80" s="11"/>
      <c r="O80" s="11"/>
      <c r="P80" s="11"/>
      <c r="Q80" s="11"/>
      <c r="R80" s="14"/>
      <c r="S80" s="39" t="str">
        <f t="shared" si="1"/>
        <v/>
      </c>
    </row>
    <row r="81" spans="1:19">
      <c r="A81" s="12"/>
      <c r="B81" s="13"/>
      <c r="C81" s="13"/>
      <c r="D81" s="12"/>
      <c r="E81" s="12"/>
      <c r="F81" s="12"/>
      <c r="G81" s="12"/>
      <c r="H81" s="12"/>
      <c r="I81" s="12"/>
      <c r="J81" s="12"/>
      <c r="K81" s="11"/>
      <c r="L81" s="11"/>
      <c r="M81" s="11"/>
      <c r="N81" s="11"/>
      <c r="O81" s="11"/>
      <c r="P81" s="11"/>
      <c r="Q81" s="11"/>
      <c r="R81" s="14"/>
      <c r="S81" s="39" t="str">
        <f t="shared" si="1"/>
        <v/>
      </c>
    </row>
    <row r="82" spans="1:19">
      <c r="A82" s="12"/>
      <c r="B82" s="13"/>
      <c r="C82" s="13"/>
      <c r="D82" s="12"/>
      <c r="E82" s="12"/>
      <c r="F82" s="12"/>
      <c r="G82" s="12"/>
      <c r="H82" s="12"/>
      <c r="I82" s="12"/>
      <c r="J82" s="12"/>
      <c r="K82" s="11"/>
      <c r="L82" s="11"/>
      <c r="M82" s="11"/>
      <c r="N82" s="11"/>
      <c r="O82" s="11"/>
      <c r="P82" s="11"/>
      <c r="Q82" s="11"/>
      <c r="R82" s="14"/>
      <c r="S82" s="39" t="str">
        <f t="shared" si="1"/>
        <v/>
      </c>
    </row>
    <row r="83" spans="1:19">
      <c r="A83" s="12"/>
      <c r="B83" s="13"/>
      <c r="C83" s="13"/>
      <c r="D83" s="12"/>
      <c r="E83" s="12"/>
      <c r="F83" s="12"/>
      <c r="G83" s="12"/>
      <c r="H83" s="12"/>
      <c r="I83" s="12"/>
      <c r="J83" s="12"/>
      <c r="K83" s="11"/>
      <c r="L83" s="11"/>
      <c r="M83" s="11"/>
      <c r="N83" s="11"/>
      <c r="O83" s="11"/>
      <c r="P83" s="11"/>
      <c r="Q83" s="11"/>
      <c r="R83" s="14"/>
      <c r="S83" s="39" t="str">
        <f t="shared" si="1"/>
        <v/>
      </c>
    </row>
    <row r="84" spans="1:19">
      <c r="A84" s="12"/>
      <c r="B84" s="13"/>
      <c r="C84" s="13"/>
      <c r="D84" s="12"/>
      <c r="E84" s="12"/>
      <c r="F84" s="12"/>
      <c r="G84" s="12"/>
      <c r="H84" s="12"/>
      <c r="I84" s="12"/>
      <c r="J84" s="12"/>
      <c r="K84" s="11"/>
      <c r="L84" s="11"/>
      <c r="M84" s="11"/>
      <c r="N84" s="11"/>
      <c r="O84" s="11"/>
      <c r="P84" s="11"/>
      <c r="Q84" s="11"/>
      <c r="R84" s="14"/>
      <c r="S84" s="39" t="str">
        <f t="shared" si="1"/>
        <v/>
      </c>
    </row>
    <row r="85" spans="1:19">
      <c r="A85" s="12"/>
      <c r="B85" s="13"/>
      <c r="C85" s="13"/>
      <c r="D85" s="12"/>
      <c r="E85" s="12"/>
      <c r="F85" s="12"/>
      <c r="G85" s="12"/>
      <c r="H85" s="12"/>
      <c r="I85" s="12"/>
      <c r="J85" s="12"/>
      <c r="K85" s="11"/>
      <c r="L85" s="11"/>
      <c r="M85" s="11"/>
      <c r="N85" s="11"/>
      <c r="O85" s="11"/>
      <c r="P85" s="11"/>
      <c r="Q85" s="11"/>
      <c r="R85" s="14"/>
      <c r="S85" s="39" t="str">
        <f t="shared" si="1"/>
        <v/>
      </c>
    </row>
    <row r="86" spans="1:19">
      <c r="A86" s="12"/>
      <c r="B86" s="13"/>
      <c r="C86" s="13"/>
      <c r="D86" s="12"/>
      <c r="E86" s="12"/>
      <c r="F86" s="12"/>
      <c r="G86" s="12"/>
      <c r="H86" s="12"/>
      <c r="I86" s="12"/>
      <c r="J86" s="12"/>
      <c r="K86" s="11"/>
      <c r="L86" s="11"/>
      <c r="M86" s="11"/>
      <c r="N86" s="11"/>
      <c r="O86" s="11"/>
      <c r="P86" s="11"/>
      <c r="Q86" s="11"/>
      <c r="R86" s="14"/>
      <c r="S86" s="39" t="str">
        <f t="shared" si="1"/>
        <v/>
      </c>
    </row>
    <row r="87" spans="1:19">
      <c r="A87" s="12"/>
      <c r="B87" s="13"/>
      <c r="C87" s="13"/>
      <c r="D87" s="12"/>
      <c r="E87" s="12"/>
      <c r="F87" s="12"/>
      <c r="G87" s="12"/>
      <c r="H87" s="12"/>
      <c r="I87" s="12"/>
      <c r="J87" s="12"/>
      <c r="K87" s="11"/>
      <c r="L87" s="11"/>
      <c r="M87" s="11"/>
      <c r="N87" s="11"/>
      <c r="O87" s="11"/>
      <c r="P87" s="11"/>
      <c r="Q87" s="11"/>
      <c r="R87" s="14"/>
      <c r="S87" s="39" t="str">
        <f t="shared" si="1"/>
        <v/>
      </c>
    </row>
    <row r="88" spans="1:19">
      <c r="A88" s="12"/>
      <c r="B88" s="13"/>
      <c r="C88" s="13"/>
      <c r="D88" s="12"/>
      <c r="E88" s="12"/>
      <c r="F88" s="12"/>
      <c r="G88" s="12"/>
      <c r="H88" s="12"/>
      <c r="I88" s="12"/>
      <c r="J88" s="12"/>
      <c r="K88" s="11"/>
      <c r="L88" s="11"/>
      <c r="M88" s="11"/>
      <c r="N88" s="11"/>
      <c r="O88" s="11"/>
      <c r="P88" s="11"/>
      <c r="Q88" s="11"/>
      <c r="R88" s="14"/>
      <c r="S88" s="39" t="str">
        <f t="shared" si="1"/>
        <v/>
      </c>
    </row>
    <row r="89" spans="1:19">
      <c r="A89" s="12"/>
      <c r="B89" s="13"/>
      <c r="C89" s="13"/>
      <c r="D89" s="12"/>
      <c r="E89" s="12"/>
      <c r="F89" s="12"/>
      <c r="G89" s="12"/>
      <c r="H89" s="12"/>
      <c r="I89" s="12"/>
      <c r="J89" s="12"/>
      <c r="K89" s="11"/>
      <c r="L89" s="11"/>
      <c r="M89" s="11"/>
      <c r="N89" s="11"/>
      <c r="O89" s="11"/>
      <c r="P89" s="11"/>
      <c r="Q89" s="11"/>
      <c r="R89" s="14"/>
      <c r="S89" s="39" t="str">
        <f t="shared" si="1"/>
        <v/>
      </c>
    </row>
    <row r="90" spans="1:19">
      <c r="A90" s="12"/>
      <c r="B90" s="13"/>
      <c r="C90" s="13"/>
      <c r="D90" s="12"/>
      <c r="E90" s="12"/>
      <c r="F90" s="12"/>
      <c r="G90" s="12"/>
      <c r="H90" s="12"/>
      <c r="I90" s="12"/>
      <c r="J90" s="12"/>
      <c r="K90" s="11"/>
      <c r="L90" s="11"/>
      <c r="M90" s="11"/>
      <c r="N90" s="11"/>
      <c r="O90" s="11"/>
      <c r="P90" s="11"/>
      <c r="Q90" s="11"/>
      <c r="R90" s="14"/>
      <c r="S90" s="39" t="str">
        <f t="shared" si="1"/>
        <v/>
      </c>
    </row>
    <row r="91" spans="1:19">
      <c r="A91" s="12"/>
      <c r="B91" s="13"/>
      <c r="C91" s="13"/>
      <c r="D91" s="12"/>
      <c r="E91" s="12"/>
      <c r="F91" s="12"/>
      <c r="G91" s="12"/>
      <c r="H91" s="12"/>
      <c r="I91" s="12"/>
      <c r="J91" s="12"/>
      <c r="K91" s="11"/>
      <c r="L91" s="11"/>
      <c r="M91" s="11"/>
      <c r="N91" s="11"/>
      <c r="O91" s="11"/>
      <c r="P91" s="11"/>
      <c r="Q91" s="11"/>
      <c r="R91" s="14"/>
      <c r="S91" s="39" t="str">
        <f t="shared" si="1"/>
        <v/>
      </c>
    </row>
    <row r="92" spans="1:19">
      <c r="A92" s="12"/>
      <c r="B92" s="13"/>
      <c r="C92" s="13"/>
      <c r="D92" s="12"/>
      <c r="E92" s="12"/>
      <c r="F92" s="12"/>
      <c r="G92" s="12"/>
      <c r="H92" s="12"/>
      <c r="I92" s="12"/>
      <c r="J92" s="12"/>
      <c r="K92" s="11"/>
      <c r="L92" s="11"/>
      <c r="M92" s="11"/>
      <c r="N92" s="11"/>
      <c r="O92" s="11"/>
      <c r="P92" s="11"/>
      <c r="Q92" s="11"/>
      <c r="R92" s="14"/>
      <c r="S92" s="39" t="str">
        <f t="shared" si="1"/>
        <v/>
      </c>
    </row>
    <row r="93" spans="1:19">
      <c r="A93" s="12"/>
      <c r="B93" s="13"/>
      <c r="C93" s="13"/>
      <c r="D93" s="12"/>
      <c r="E93" s="12"/>
      <c r="F93" s="12"/>
      <c r="G93" s="12"/>
      <c r="H93" s="12"/>
      <c r="I93" s="12"/>
      <c r="J93" s="12"/>
      <c r="K93" s="11"/>
      <c r="L93" s="11"/>
      <c r="M93" s="11"/>
      <c r="N93" s="11"/>
      <c r="O93" s="11"/>
      <c r="P93" s="11"/>
      <c r="Q93" s="11"/>
      <c r="R93" s="14"/>
      <c r="S93" s="39" t="str">
        <f t="shared" si="1"/>
        <v/>
      </c>
    </row>
    <row r="94" spans="1:19">
      <c r="A94" s="12"/>
      <c r="B94" s="13"/>
      <c r="C94" s="13"/>
      <c r="D94" s="12"/>
      <c r="E94" s="12"/>
      <c r="F94" s="12"/>
      <c r="G94" s="12"/>
      <c r="H94" s="12"/>
      <c r="I94" s="12"/>
      <c r="J94" s="12"/>
      <c r="K94" s="11"/>
      <c r="L94" s="11"/>
      <c r="M94" s="11"/>
      <c r="N94" s="11"/>
      <c r="O94" s="11"/>
      <c r="P94" s="11"/>
      <c r="Q94" s="11"/>
      <c r="R94" s="14"/>
      <c r="S94" s="39" t="str">
        <f t="shared" si="1"/>
        <v/>
      </c>
    </row>
    <row r="95" spans="1:19">
      <c r="A95" s="12"/>
      <c r="B95" s="13"/>
      <c r="C95" s="13"/>
      <c r="D95" s="12"/>
      <c r="E95" s="12"/>
      <c r="F95" s="12"/>
      <c r="G95" s="12"/>
      <c r="H95" s="12"/>
      <c r="I95" s="12"/>
      <c r="J95" s="12"/>
      <c r="K95" s="11"/>
      <c r="L95" s="11"/>
      <c r="M95" s="11"/>
      <c r="N95" s="11"/>
      <c r="O95" s="11"/>
      <c r="P95" s="11"/>
      <c r="Q95" s="11"/>
      <c r="R95" s="14"/>
      <c r="S95" s="39" t="str">
        <f t="shared" si="1"/>
        <v/>
      </c>
    </row>
    <row r="96" spans="1:19">
      <c r="A96" s="12"/>
      <c r="B96" s="13"/>
      <c r="C96" s="13"/>
      <c r="D96" s="12"/>
      <c r="E96" s="12"/>
      <c r="F96" s="12"/>
      <c r="G96" s="12"/>
      <c r="H96" s="12"/>
      <c r="I96" s="12"/>
      <c r="J96" s="12"/>
      <c r="K96" s="11"/>
      <c r="L96" s="11"/>
      <c r="M96" s="11"/>
      <c r="N96" s="11"/>
      <c r="O96" s="11"/>
      <c r="P96" s="11"/>
      <c r="Q96" s="11"/>
      <c r="R96" s="14"/>
      <c r="S96" s="39" t="str">
        <f t="shared" si="1"/>
        <v/>
      </c>
    </row>
    <row r="97" spans="1:19">
      <c r="A97" s="12"/>
      <c r="B97" s="13"/>
      <c r="C97" s="13"/>
      <c r="D97" s="12"/>
      <c r="E97" s="12"/>
      <c r="F97" s="12"/>
      <c r="G97" s="12"/>
      <c r="H97" s="12"/>
      <c r="I97" s="12"/>
      <c r="J97" s="12"/>
      <c r="K97" s="11"/>
      <c r="L97" s="11"/>
      <c r="M97" s="11"/>
      <c r="N97" s="11"/>
      <c r="O97" s="11"/>
      <c r="P97" s="11"/>
      <c r="Q97" s="11"/>
      <c r="R97" s="14"/>
      <c r="S97" s="39" t="str">
        <f t="shared" si="1"/>
        <v/>
      </c>
    </row>
    <row r="98" spans="1:19">
      <c r="A98" s="12"/>
      <c r="B98" s="13"/>
      <c r="C98" s="13"/>
      <c r="D98" s="12"/>
      <c r="E98" s="12"/>
      <c r="F98" s="12"/>
      <c r="G98" s="12"/>
      <c r="H98" s="12"/>
      <c r="I98" s="12"/>
      <c r="J98" s="12"/>
      <c r="K98" s="11"/>
      <c r="L98" s="11"/>
      <c r="M98" s="11"/>
      <c r="N98" s="11"/>
      <c r="O98" s="11"/>
      <c r="P98" s="11"/>
      <c r="Q98" s="11"/>
      <c r="R98" s="14"/>
      <c r="S98" s="39" t="str">
        <f t="shared" si="1"/>
        <v/>
      </c>
    </row>
    <row r="99" spans="1:19">
      <c r="A99" s="12"/>
      <c r="B99" s="13"/>
      <c r="C99" s="13"/>
      <c r="D99" s="12"/>
      <c r="E99" s="12"/>
      <c r="F99" s="12"/>
      <c r="G99" s="12"/>
      <c r="H99" s="12"/>
      <c r="I99" s="12"/>
      <c r="J99" s="12"/>
      <c r="K99" s="11"/>
      <c r="L99" s="11"/>
      <c r="M99" s="11"/>
      <c r="N99" s="11"/>
      <c r="O99" s="11"/>
      <c r="P99" s="11"/>
      <c r="Q99" s="11"/>
      <c r="R99" s="14"/>
      <c r="S99" s="39" t="str">
        <f t="shared" si="1"/>
        <v/>
      </c>
    </row>
    <row r="100" spans="1:19">
      <c r="A100" s="12"/>
      <c r="B100" s="13"/>
      <c r="C100" s="13"/>
      <c r="D100" s="13"/>
      <c r="E100" s="12"/>
      <c r="F100" s="12"/>
      <c r="G100" s="12"/>
      <c r="H100" s="12"/>
      <c r="I100" s="12"/>
      <c r="J100" s="12"/>
      <c r="K100" s="11"/>
      <c r="L100" s="11"/>
      <c r="M100" s="11"/>
      <c r="N100" s="11"/>
      <c r="O100" s="11"/>
      <c r="P100" s="11"/>
      <c r="Q100" s="11"/>
      <c r="R100" s="14"/>
      <c r="S100" s="39" t="str">
        <f t="shared" si="1"/>
        <v/>
      </c>
    </row>
    <row r="101" spans="1:19">
      <c r="A101" s="12"/>
      <c r="B101" s="13"/>
      <c r="C101" s="13"/>
      <c r="D101" s="13"/>
      <c r="E101" s="12"/>
      <c r="F101" s="12"/>
      <c r="G101" s="12"/>
      <c r="H101" s="12"/>
      <c r="I101" s="12"/>
      <c r="J101" s="12"/>
      <c r="K101" s="11"/>
      <c r="L101" s="11"/>
      <c r="M101" s="11"/>
      <c r="N101" s="11"/>
      <c r="O101" s="11"/>
      <c r="P101" s="11"/>
      <c r="Q101" s="11"/>
      <c r="R101" s="14"/>
      <c r="S101" s="39" t="str">
        <f t="shared" si="1"/>
        <v/>
      </c>
    </row>
    <row r="102" spans="1:19">
      <c r="A102" s="12"/>
      <c r="B102" s="13"/>
      <c r="C102" s="13"/>
      <c r="D102" s="13"/>
      <c r="E102" s="12"/>
      <c r="F102" s="12"/>
      <c r="G102" s="12"/>
      <c r="H102" s="12"/>
      <c r="I102" s="12"/>
      <c r="J102" s="12"/>
      <c r="K102" s="11"/>
      <c r="L102" s="11"/>
      <c r="M102" s="11"/>
      <c r="N102" s="11"/>
      <c r="O102" s="11"/>
      <c r="P102" s="11"/>
      <c r="Q102" s="11"/>
      <c r="R102" s="14"/>
      <c r="S102" s="39" t="str">
        <f t="shared" si="1"/>
        <v/>
      </c>
    </row>
    <row r="103" spans="1:19">
      <c r="S103" s="39" t="str">
        <f t="shared" si="1"/>
        <v/>
      </c>
    </row>
    <row r="104" spans="1:19">
      <c r="S104" s="39" t="str">
        <f t="shared" si="1"/>
        <v/>
      </c>
    </row>
    <row r="105" spans="1:19">
      <c r="S105" s="39" t="str">
        <f t="shared" si="1"/>
        <v/>
      </c>
    </row>
    <row r="106" spans="1:19">
      <c r="S106" s="39" t="str">
        <f t="shared" si="1"/>
        <v/>
      </c>
    </row>
    <row r="107" spans="1:19">
      <c r="S107" s="39" t="str">
        <f t="shared" si="1"/>
        <v/>
      </c>
    </row>
    <row r="108" spans="1:19">
      <c r="S108" s="39" t="str">
        <f t="shared" si="1"/>
        <v/>
      </c>
    </row>
    <row r="109" spans="1:19">
      <c r="S109" s="39" t="str">
        <f t="shared" si="1"/>
        <v/>
      </c>
    </row>
    <row r="110" spans="1:19">
      <c r="S110" s="39" t="str">
        <f t="shared" si="1"/>
        <v/>
      </c>
    </row>
    <row r="111" spans="1:19">
      <c r="S111" s="39" t="str">
        <f t="shared" si="1"/>
        <v/>
      </c>
    </row>
  </sheetData>
  <mergeCells count="1">
    <mergeCell ref="O5:Q5"/>
  </mergeCells>
  <conditionalFormatting sqref="S7:S5000">
    <cfRule type="expression" dxfId="1" priority="1">
      <formula>IF(AND($S7&lt;&gt;"",$S7&gt;$S$2),TRUE,FALSE)</formula>
    </cfRule>
    <cfRule type="expression" dxfId="0" priority="2">
      <formula>IF(AND($S7&lt;&gt;"",$S7&lt;=$S$2),TRUE,FALSE)</formula>
    </cfRule>
  </conditionalFormatting>
  <dataValidations count="4">
    <dataValidation type="list" allowBlank="1" showInputMessage="1" showErrorMessage="1" sqref="G7:G102">
      <formula1>"Disc,Mand"</formula1>
    </dataValidation>
    <dataValidation type="list" allowBlank="1" showInputMessage="1" showErrorMessage="1" sqref="H7:H102">
      <formula1>"Yes,No"</formula1>
    </dataValidation>
    <dataValidation type="list" allowBlank="1" showInputMessage="1" showErrorMessage="1" sqref="I7:J102">
      <formula1>"Low,Medium,High"</formula1>
    </dataValidation>
    <dataValidation type="list" allowBlank="1" showInputMessage="1" showErrorMessage="1" sqref="E7:E99">
      <formula1>business1</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Header</vt:lpstr>
      <vt:lpstr>Instructions</vt:lpstr>
      <vt:lpstr>Static</vt:lpstr>
      <vt:lpstr>Project Inventory Dashboard</vt:lpstr>
      <vt:lpstr>Data Summary</vt:lpstr>
      <vt:lpstr>Mandatory Projects</vt:lpstr>
      <vt:lpstr>Discretionary Projects</vt:lpstr>
      <vt:lpstr>Prioritised List</vt:lpstr>
      <vt:lpstr>business</vt:lpstr>
      <vt:lpstr>business1</vt:lpstr>
    </vt:vector>
  </TitlesOfParts>
  <Company>HSBC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 of Work Template</dc:title>
  <dc:creator>PMMAJIK.COM</dc:creator>
  <cp:keywords>book of work template</cp:keywords>
  <dc:description>Book of Work Template copyright www.pmmajik.com.</dc:description>
  <cp:lastModifiedBy>User</cp:lastModifiedBy>
  <cp:lastPrinted>2013-11-22T16:52:11Z</cp:lastPrinted>
  <dcterms:created xsi:type="dcterms:W3CDTF">2012-10-18T08:14:18Z</dcterms:created>
  <dcterms:modified xsi:type="dcterms:W3CDTF">2016-09-08T23:15:10Z</dcterms:modified>
</cp:coreProperties>
</file>